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PennyLi\Desktop\"/>
    </mc:Choice>
  </mc:AlternateContent>
  <xr:revisionPtr revIDLastSave="0" documentId="13_ncr:1_{96317DB2-C5CC-4962-8209-964769A2FA8E}" xr6:coauthVersionLast="47" xr6:coauthVersionMax="47" xr10:uidLastSave="{00000000-0000-0000-0000-000000000000}"/>
  <bookViews>
    <workbookView xWindow="-110" yWindow="-110" windowWidth="19420" windowHeight="10420" tabRatio="935" firstSheet="1" activeTab="2" xr2:uid="{00000000-000D-0000-FFFF-FFFF00000000}"/>
  </bookViews>
  <sheets>
    <sheet name="all" sheetId="1" state="hidden" r:id="rId1"/>
    <sheet name="中德智能制造学院" sheetId="5" r:id="rId2"/>
    <sheet name="大数据与互联网学院" sheetId="6" r:id="rId3"/>
    <sheet name="新材料与新能源学院" sheetId="7" r:id="rId4"/>
    <sheet name="城市交通与物流学院" sheetId="8" r:id="rId5"/>
    <sheet name="健康与环境工程学院" sheetId="9" r:id="rId6"/>
    <sheet name="创意设计学院" sheetId="16" r:id="rId7"/>
    <sheet name="商学院" sheetId="15" r:id="rId8"/>
    <sheet name="外国语学院" sheetId="17" r:id="rId9"/>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4" i="17" l="1"/>
  <c r="F39" i="6" l="1"/>
  <c r="F27" i="6"/>
  <c r="F14" i="6"/>
  <c r="F48" i="6" s="1"/>
  <c r="F31" i="8" l="1"/>
  <c r="F24" i="8"/>
  <c r="F17" i="8"/>
  <c r="F10" i="8"/>
  <c r="F32" i="8" s="1"/>
  <c r="F18" i="16" l="1"/>
  <c r="F12" i="16"/>
  <c r="F6" i="16"/>
  <c r="F19" i="16" l="1"/>
  <c r="F11" i="17"/>
  <c r="F8" i="17"/>
  <c r="F13" i="15" l="1"/>
  <c r="F14" i="9" l="1"/>
  <c r="F43" i="7" l="1"/>
  <c r="F29" i="7"/>
  <c r="F58" i="7" s="1"/>
  <c r="F24" i="5" l="1"/>
  <c r="F8" i="5"/>
  <c r="F25" i="5" l="1"/>
  <c r="E263" i="1" l="1"/>
  <c r="E223" i="1"/>
  <c r="E214" i="1"/>
  <c r="E173" i="1"/>
  <c r="E167" i="1"/>
  <c r="E115" i="1"/>
  <c r="E130" i="1"/>
  <c r="E87" i="1"/>
  <c r="E207" i="1" l="1"/>
  <c r="E195" i="1"/>
  <c r="E146" i="1" l="1"/>
  <c r="E139" i="1"/>
  <c r="E274" i="1" l="1"/>
  <c r="D297" i="1" s="1"/>
  <c r="E236" i="1" l="1"/>
  <c r="E231" i="1"/>
  <c r="E241" i="1" l="1"/>
  <c r="E245" i="1" s="1"/>
  <c r="E188" i="1"/>
  <c r="E181" i="1"/>
  <c r="E196" i="1" s="1"/>
  <c r="E160" i="1"/>
  <c r="E153" i="1"/>
  <c r="E100" i="1"/>
  <c r="E70" i="1"/>
  <c r="E67" i="1"/>
  <c r="E64" i="1"/>
  <c r="E52" i="1"/>
  <c r="E39" i="1"/>
  <c r="E26" i="1"/>
  <c r="E8" i="1"/>
  <c r="E71" i="1" l="1"/>
  <c r="E161" i="1"/>
  <c r="E131" i="1"/>
  <c r="E174" i="1"/>
  <c r="E27" i="1"/>
  <c r="E224" i="1"/>
  <c r="E298" i="1" l="1"/>
</calcChain>
</file>

<file path=xl/sharedStrings.xml><?xml version="1.0" encoding="utf-8"?>
<sst xmlns="http://schemas.openxmlformats.org/spreadsheetml/2006/main" count="1785" uniqueCount="703">
  <si>
    <t>专业</t>
    <phoneticPr fontId="1" type="noConversion"/>
  </si>
  <si>
    <t>方向</t>
    <phoneticPr fontId="1" type="noConversion"/>
  </si>
  <si>
    <t>岗位</t>
    <phoneticPr fontId="1" type="noConversion"/>
  </si>
  <si>
    <t>2022年度教学科研人员招聘需求信息一览表</t>
    <phoneticPr fontId="1" type="noConversion"/>
  </si>
  <si>
    <t>工作职责</t>
    <phoneticPr fontId="1" type="noConversion"/>
  </si>
  <si>
    <t>应聘条件</t>
    <phoneticPr fontId="1" type="noConversion"/>
  </si>
  <si>
    <t>教授</t>
  </si>
  <si>
    <t>承担本科及研究生课程的教学工作，培养相关学科本科生、研究生；负责制定本学科方向的发展规划，负责科研和教学实验室的建设，申请高水平科研开发项目，建立人才梯队，推进学科方向的建设与发展；承担本专业相关公共服务。</t>
  </si>
  <si>
    <t>副教授</t>
  </si>
  <si>
    <t>承担本科及研究生课程的教学工作，培养相关学科本科生、研究生；参与制定本学科方向的发展规划，参与科研和教学实验室的建设，申请高水平科研开发项目，参与学科方向的建设与发展；承担本专业相关公共服务。</t>
  </si>
  <si>
    <t>助理教授</t>
  </si>
  <si>
    <t>承担本科及研究生课程的教学工作，培养相关学科本科生、研究生；参与科研和教学实验室的建设，申请高水平科研开发项目，参与学科方向的建设与发展；承担本专业相关公共服务。</t>
  </si>
  <si>
    <t>承担本科及研究生课程的教学工作，培养相关学科本科生、研究生；参与科研和教学实验室的建设，申请高水平科研开发项目，参与学科方向的建设与发展；承担本专业相关公共服务。</t>
    <phoneticPr fontId="8" type="noConversion"/>
  </si>
  <si>
    <t>机械设计制造及其自动化</t>
    <phoneticPr fontId="1" type="noConversion"/>
  </si>
  <si>
    <t>先进机电装备设计</t>
    <phoneticPr fontId="1" type="noConversion"/>
  </si>
  <si>
    <t>讲师</t>
    <phoneticPr fontId="1" type="noConversion"/>
  </si>
  <si>
    <t>承担本科及研究生课程的教学工作，培养相关学科本科生、研究生；参与科研和教学实验室的建设；承担本专业相关公共服务。</t>
  </si>
  <si>
    <t>机器人与智能制造</t>
    <phoneticPr fontId="1" type="noConversion"/>
  </si>
  <si>
    <t>讲师</t>
  </si>
  <si>
    <t>人数</t>
    <phoneticPr fontId="1" type="noConversion"/>
  </si>
  <si>
    <t>中德智能制造学院</t>
    <phoneticPr fontId="1" type="noConversion"/>
  </si>
  <si>
    <t>物联网系统与网络设计</t>
  </si>
  <si>
    <t>承担课程教学，参与制定本学科方向的发展规划，参与科研和教学实验室的建设，申请高水平科研开发项目，参与学科方向的建设与发展，培养相关学科本科生、研究生。</t>
  </si>
  <si>
    <t>承担课程教学，参与科研和教学实验室的建设，申请高水平科研开发项目，参与学科方向的建设与发展，培养相关学科本科生、研究生。</t>
  </si>
  <si>
    <t>承担课程教学，参与科研和教学实验室的建设，申请高水平教学改革项目，参与学科方向的建设与发展，参与“精品课程”、“一流课程”的建设，承担本学科相关公共服务。</t>
  </si>
  <si>
    <t>物联网应用与运营管理</t>
  </si>
  <si>
    <t>承担课程教学，负责制定本学科方向的发展规划，负责科研和教学实验室的建设、申请高水平科研开发项目、建立人才梯队、推进学科方向的建设与发展，培养相关学科本科生、研究生。</t>
  </si>
  <si>
    <t>物联网信息与网络安全</t>
  </si>
  <si>
    <t>计算机科学
与技术</t>
    <phoneticPr fontId="10" type="noConversion"/>
  </si>
  <si>
    <t>人工智能技术与应用</t>
    <phoneticPr fontId="10" type="noConversion"/>
  </si>
  <si>
    <t>多媒体与可视计算</t>
    <phoneticPr fontId="10" type="noConversion"/>
  </si>
  <si>
    <t>分布式与先进计算机系统</t>
    <phoneticPr fontId="10" type="noConversion"/>
  </si>
  <si>
    <t>数据科学与
大数据技术</t>
    <phoneticPr fontId="10" type="noConversion"/>
  </si>
  <si>
    <t>大数据技术与应用</t>
    <phoneticPr fontId="10" type="noConversion"/>
  </si>
  <si>
    <t>承担课程教学，参与制定本学科方向的发展规划，参与科研和教学实验室的建设，申请高水平科研开发项目，参与学科方向的建设与发展，培养相关学科本科生、研究生，并能讲授大数据技术与应用相关课程。</t>
  </si>
  <si>
    <t>承担大数据技术与应用相关课程教学，参与科研和教学实验室的建设，申请高水平科研开发项目，参与学科方向的建设与发展，培养相关学科本科生、研究生。</t>
  </si>
  <si>
    <t>讲师</t>
    <phoneticPr fontId="10" type="noConversion"/>
  </si>
  <si>
    <t>数据安全与区块链技术</t>
  </si>
  <si>
    <t>承担课程教学，参与制定本学科方向的发展规划，参与科研和教学实验室的建设，申请高水平科研开发项目，参与学科方向的建设与发展，培养相关学科本科生、研究生，并能讲授数据安全与区块链技术相关课程。</t>
  </si>
  <si>
    <t>承担数据安全与区块链技术相关课程教学，参与科研和教学实验室的建设，申请高水平科研开发项目，参与学科方向的建设与发展，培养相关学科本科生、研究生。</t>
  </si>
  <si>
    <t>高性能计算与存储技术</t>
  </si>
  <si>
    <t>承担课程教学，参与制定本学科方向的发展规划，参与科研和教学实验室的建设，申请高水平科研开发项目，参与学科方向的建设与发展，培养相关学科本科生、研究生，并能讲授高性能计算与存储技术相关课程。</t>
  </si>
  <si>
    <t>承担高性能计算与存储技术相关课程教学，参与科研和教学实验室的建设，申请高水平科研开发项目，参与学科方向的建设与发展，培养相关学科本科生、研究生。</t>
  </si>
  <si>
    <t>数学教研室</t>
  </si>
  <si>
    <t>数学相关专业</t>
  </si>
  <si>
    <t>助理教授/讲师</t>
  </si>
  <si>
    <t>计算机基础
教研室</t>
  </si>
  <si>
    <t>计算机相关专业</t>
  </si>
  <si>
    <t>智能网联汽车技术</t>
  </si>
  <si>
    <t>承担智能网络汽车相关本科和研究生教学、科研、学科建设、实验室建设、学生创新实践指导等工作。</t>
  </si>
  <si>
    <t>申请人需具有车辆工程、控制类、机械类、计算机类、电子信息类等相关学科博士学位或同等工作经历；申请人需在智能网络汽车相关领域具有突出的科技工作成就，并具有优秀的研究潜力和教学能力。申请人需提供研究兴趣和设想、科研经历、目前从事的工作，以及未来工作目标。</t>
  </si>
  <si>
    <t>申请人需具有车辆工程、控制类、机械类、计算机类、电子信息类等相关学科博士学位或同等工作经历；申请人需在智能网络汽车相关领域具有一定的科技工作成就，并具有良好的研究潜力、教学能力以及英语交流能力。申请人需提供研究兴趣和设想、科研经历、目前从事的工作，以及未来工作目标。</t>
  </si>
  <si>
    <t>申请人需具有车辆工程、控制类、机械类、计算机类、电子信息类等相关学科博士学位；年龄35周岁以下，具有良好的英语交流能力；具有智能网络汽车领域的科研项目经历，且在相关领域国际知名刊物发表高水平论文或取得相应水平的其他原创性研究成果；具有2年及以上企业研发工作经验者优先。</t>
  </si>
  <si>
    <t>新能源汽车技术</t>
  </si>
  <si>
    <t>承担新能源汽车相关本科和研究生教学、科研、学科建设、实验室建设、学生创新实践指导等工作。</t>
  </si>
  <si>
    <t>申请人需具有车辆工程、控制类、机械类、计算机类、电子信息类等相关学科博士学位或同等工作经历；申请人需在新能源汽车相关领域具有突出的科技工作成就，并具有优秀的研究潜力和教学能力。申请人需提供研究兴趣和设想、科研经历、目前从事的工作，以及未来工作目标。</t>
  </si>
  <si>
    <t>申请人需具有车辆工程、控制类、机械类、计算机类、电子信息类等相关学科博士学位或同等工作经历；申请人需在新能源汽车相关领域具有一定的科技工作成就，并具有良好的研究潜力、教学能力以及英语交流能力。申请人需提供研究兴趣和设想、科研经历、目前从事的工作，以及未来工作目标。</t>
  </si>
  <si>
    <t>汽车技术</t>
  </si>
  <si>
    <t>承担车辆工程专业相关本科和研究生教学、科研、学科建设、实验室建设、学生创新实践指导等工作。</t>
  </si>
  <si>
    <t>申请人需具有车辆工程、控制类、机械类、计算机类、电子信息类等相关学科博士学位或同等工作经历；申请人需在汽车相关领域具有突出的科技工作成就，并具有优秀的研究潜力和教学能力。申请人需提供研究兴趣和设想、科研经历、目前从事的工作，以及未来工作目标。</t>
  </si>
  <si>
    <t>申请人需具有车辆工程、控制类、机械类、计算机类、电子信息类等相关学科博士学位或同等工作经历；申请人需在汽车相关领域具有一定的科技工作成就，并具有良好的研究潜力、教学能力以及英语交流能力。申请人需提供研究兴趣和设想、科研经历、目前从事的工作，以及未来工作目标。</t>
  </si>
  <si>
    <t>合计</t>
  </si>
  <si>
    <t>汽车服务工程</t>
  </si>
  <si>
    <t>汽车智能诊断与大数据管理</t>
  </si>
  <si>
    <t>承担汽车服务工程专业相关本科和研究生教学、科研、学科建设、实验室建设、学生创新实践指导等工作。</t>
  </si>
  <si>
    <t>申请人需具有车辆工程、控制类、机械类、计算机类、电子信息类等相关学科博士学位或同等工作经历；申请人需在汽车智能诊断、大数据管理等相关领域具有突出的科技工作成就，并具有优秀的研究潜力和教学能力。申请人需提供研究兴趣和设想、科研经历、目前从事的工作，以及未来工作目标。</t>
  </si>
  <si>
    <t>申请人需具有车辆工程、控制类、机械类、计算机类、电子信息类等相关学科博士学位或同等工作经历；申请人需在汽车智能诊断、大数据管理等相关领域具有一定的科技工作成就，并具有良好的研究潜力、教学能力以及英语交流能力。申请人需提供研究兴趣和设想、科研经历、目前从事的工作，以及未来工作目标。</t>
  </si>
  <si>
    <t>申请人需具有车辆工程、控制类、机械类、计算机类、电子信息类等相关学科博士学位；年龄35周岁以下，具有良好的英语交流能力；具有汽车智能诊断、大数据管理等相关领域的科研项目经历，且在相关领域国际知名刊物发表高水平论文或取得相应水平的其他原创性研究成果；具有2年及以上企业研发工作经验者优先。</t>
  </si>
  <si>
    <t>汽车产业智慧服务</t>
  </si>
  <si>
    <t>申请人需具有车辆工程、控制类、机械类、计算机类、电子信息类等相关学科博士学位或同等工作经历；申请人需在汽车产业智慧服务（包括但不限于供应链管理、质量管理、维保装备、检测装备等）相关领域具有一定的科技工作成就，并具有良好的研究潜力、教学能力以及英语交流能力。申请人需提供研究兴趣和设想、科研经历、目前从事的工作，以及未来工作目标。</t>
  </si>
  <si>
    <t>申请人需具有车辆工程、控制类、机械类、计算机类、电子信息类等相关学科博士学位；年龄35周岁以下，具有良好的英语交流能力；具有汽车产业智慧服务（包括但不限于供应链管理、质量管理、维保装备、检测装备等）相关领域的科研项目经历，且在相关领域国际知名刊物发表高水平论文或取得相应水平的其他原创性研究成果；具有2年及以上企业研发工作经验者优先。</t>
  </si>
  <si>
    <t>智慧物流系统</t>
  </si>
  <si>
    <t>承担物流管理专业智慧物流系统相关本科和研究生教学、科研、学科建设、实验室建设、学生创新实践指导等工作。</t>
  </si>
  <si>
    <t>1.热心教育事业，潜心科研工作，从事智能物流技术与装备、智能化物流系统运作管理、人工智能、数据处理、物联网等方向研究工作。
2.具有物流工程、物流管理、工业工程、交通运输工程、机械工程、控制科学与工程、电子科学与技术、计算机科学与工程等专业全日制博士学位；年龄35周岁以下，具有良好的英语交流能力；具有相关领域的横、纵科研项目经历，且具有高水平原创性研究成果。
3.对具有高质量研究成果者、具有博士后研究经历者或2年以上企业工作经历者优先考虑</t>
  </si>
  <si>
    <t>物流供应链管理</t>
  </si>
  <si>
    <t>承担物流管理专业智能物流技术与装备相关本科和研究生教学、科研、学科建设、实验室建设、学生创新实践指导等工作。</t>
  </si>
  <si>
    <t>1.热心教育事业，潜心科研工作，从事物流系统建模与优化、物流设施规划与设计、供应链管理与电子商务、港口物流与国际贸易等方向研究工作。
2.具有物流工程、物流管理、工业工程、交通运输工程、机械工程、控制科学与工程、电子科学与技术、计算机科学与工程等专业全日制博士学位；年龄35周岁以下，具有良好的英语交流能力；具有相关领域的横、纵科研项目经历，且具有高水平原创性研究成果。
3.对具有高水平原创性成果者、具有博士后研究经历者或2年以上企业工作经历者优先考虑</t>
  </si>
  <si>
    <t>轨道交通运营维护</t>
  </si>
  <si>
    <t>承担交通运输专业轨道交通运营维护相关本科和研究生教学、科研、学科建设、实验室建设、学生创新实践指导等工作。</t>
  </si>
  <si>
    <t>1.热心教育事业，潜心科研工作，从事轨道交通运营组织以及通信信号、自动化控制和检测等等方向研究工作。
2.具有交通运输工程、系统科学、控制科学与工程、信息工程、电子科学与技术等专业博士学位；年龄35周岁以下，具有良好的英语交流能力；具有相关领域的横、纵科研项目经历，且在相关领域取得高水平原创性研究成果。
3.对具有高质量研究成果者、具有博士后研究经历者或2年以上企业工作经历者优先考虑。</t>
  </si>
  <si>
    <t>智能交通系统工程</t>
  </si>
  <si>
    <t>承担交通运输专业智能交通系统工程、智能交通信息检测与处理、智慧道路、网联交通和车路协同相关本科和研究生教学、科研、学科建设、实验室建设、学生创新实践指导等工作。</t>
  </si>
  <si>
    <t>1.热心教育事业，潜心科研工作，从事智能交通系统工程、智能交通信息检测与处理、智慧道路/发电道路、网联交通和车路协同等方向研究工作。
2.年龄35周岁以下，具有交通工程、车辆工程、机械工程、电子科学与技术、计算机科学与工程等专业国内外知名大学的博士学位；具有良好的英语交流能力；具有相关领域的横、纵科研项目经历，以第一作者或通讯作者发表过高水平学术论文或以第一发明人授权过国内外发明专利。
3.对具有博士后研究经历者或2年及以上企业或高校工作经历者优先考虑。</t>
  </si>
  <si>
    <t>运输系统规划管理</t>
  </si>
  <si>
    <t>承担交通运输专业运输系统规划管理相关本科和研究生教学、科研、学科建设、实验室建设、学生创新实践指导等工作。</t>
  </si>
  <si>
    <t>1.热心教育事业，潜心科研工作，从事交通运输系统规划设计、运输管理与交通控制、交通运输大数据应用等方向研究工作。
2.具有交通运输工程、系统科学、管理科学与工程、土木工程、数据科学、计算机科学与工程等专业博士学位；年龄35周岁以下，具有良好的英语交流能力；具有相关领域的横、纵科研项目经历，且在相关领域取得高水平原创性研究成果。
3.对具有高质量研究成果者、具有博士后研究经历者或2年以上企业工作经历者优先考虑。</t>
  </si>
  <si>
    <t>总计</t>
  </si>
  <si>
    <t>开展该学科方向的教学工作，可承担电路分析、模拟电子技术、信号与系统、微机原理与嵌入式系统、生物医学光子学等课程的教学，指导并培养该方向的本科生/研究生；
开展学科相关的应用技术型研究，积极申请和承担国家级/省部级/市级科研项目；
积极投入所在学科、基地和平台建设工作，参与学科规划建设具体工作及人才引进工作；
积极参与相关领域国际交流，具备一定的国际学术活跃度。</t>
    <phoneticPr fontId="1" type="noConversion"/>
  </si>
  <si>
    <t>纳米医学与诊疗技术</t>
    <phoneticPr fontId="1" type="noConversion"/>
  </si>
  <si>
    <t>从事纳米医学及其应用、生物医学诊断与治疗等相关学科的课程教学和科研工作，积极申请国家省市级项目和相关校企合作项目，负责本学科方向本科生和研究生核心课程的讲授；
参与学科建设，校企合作和国际学术交流。</t>
    <phoneticPr fontId="1" type="noConversion"/>
  </si>
  <si>
    <t>承担生理学、解刨学、生物学、细胞生物学、分子诊断学、免疫学、肿瘤学等相关课程的教学工作，指导和培养该方向的本科生和研究生；
从事重大疾病相关基础和应用研究，申请和承担横向和纵向研究项目；
参与学科建设，校企合作和国际学术交流。</t>
    <phoneticPr fontId="1" type="noConversion"/>
  </si>
  <si>
    <t>开展相关学科的教学工作，指导并培养该方向的本科生/研究生，承担生物医学成像技术、生物医学图像处理类相关课程；
有明确的研究方向，开展应用技术型研究，申请、承担国家级/省部级/市级科研项目；
积极投入所在学科、基地和平台建设工作，参与学科规划建设具体工作及人才引进工作；
积极参与相关领域国际交流，具备一定的国际学术活跃度。</t>
    <phoneticPr fontId="1" type="noConversion"/>
  </si>
  <si>
    <t>开展承担算法与数据结构、机器学习与模式识别、数据库原理、自然语言处理、医疗大数据、医学建模与计算中部分课程的教学工作，指导并培养该方向的本科生/研究生；
开展学科相关的应用技术型研究，积极申请和承担国家级/省部级/市级科研项目；
积极投入所在学科、基地和平台建设工作，参与学科规划建设具体工作及人才引进工作；
积极参与相关领域国际交流，具备一定的国际学术活跃度。</t>
    <phoneticPr fontId="1" type="noConversion"/>
  </si>
  <si>
    <t>智能医疗器械</t>
    <phoneticPr fontId="1" type="noConversion"/>
  </si>
  <si>
    <t>开展该学科方向的教学工作，指导并培养该方向的本科生/研究生；
开展学科相关的应用技术型研究，积极申请和承担国家级/省部级/市级科研项目；
积极投入所在学科、基地和平台建设工作，参与学科规划建设具体工作及人才引进工作；
积极参与相关领域国际交流，具备一定的国际学术活跃度。</t>
    <phoneticPr fontId="1" type="noConversion"/>
  </si>
  <si>
    <t>产品设计</t>
  </si>
  <si>
    <t xml:space="preserve">  承担工业设计机械类基础课程的教学，负责相关课程内容的教学团队组建以及相关教学工作的组织，组织开展相关领域的纵向科研课题申报和企业横向项目合作</t>
  </si>
  <si>
    <t>拥有相关学科海外或国内高水平大学机械类博士学历，具备良好的英语交流能力，要求年龄35岁以下。具有良好的机械类教育背景，能独立讲授工程制图、机械设计基础等课程。</t>
    <phoneticPr fontId="1" type="noConversion"/>
  </si>
  <si>
    <t>交通工具设计</t>
  </si>
  <si>
    <t>承担交通工具方向课程的教学，负责相关课程内容的教学团队组建以及相关教学工作的组织，组织开展相关领域的纵向科研课题申报和企业横向项目合作</t>
  </si>
  <si>
    <t>拥有相关学科海外或国内高水平大学博士学历，具有良好的英语交流与教学能力，年龄要求45周岁以下。具有良好的交通工具设计教育背景，能独立讲授交通工具设计相关课程,具有企业实践背景者优先予以考虑。</t>
    <phoneticPr fontId="1" type="noConversion"/>
  </si>
  <si>
    <t>交互设计</t>
  </si>
  <si>
    <t>承担交互设计方向相关课程的教学，负责相关课程内容的教学团队组建以及相关教学工作的组织，组织开展交互方向领域的纵向科研课题申报和企业横向项目合作</t>
  </si>
  <si>
    <t>拥有相关学科高水平大学博士学历，具备良好的英语交流与教学能力，要求年龄45岁以下。具有良好的计算机学科人机交互技术背景或应用/工程心理学背景，能独立讲授交互设计相关课程，独立开展学术研究。具有海外学位，或副教授以上职称，或省部级以上在研项目者优先予以考虑。</t>
    <phoneticPr fontId="1" type="noConversion"/>
  </si>
  <si>
    <t>拥有相关学科高水平大学博士学历，具备良好的英语交流与教学能力，要求年龄35岁以下。具有良好的计算机学科人机交互技术背景或应用/工程心理学背景，能独立讲授交互设计相关课程，独立开展学术研究。具有海外学位，或副教授以上职称，或省部级以上在研项目者优先予以考虑。</t>
    <phoneticPr fontId="1" type="noConversion"/>
  </si>
  <si>
    <t>环境设计</t>
    <phoneticPr fontId="21" type="noConversion"/>
  </si>
  <si>
    <t>景观设计方向</t>
  </si>
  <si>
    <t>从事与专业相关的教学、科研、实验室建设及社企合作工作</t>
  </si>
  <si>
    <t>相关专业博士以上学历，有工作经历及海外学历者优先</t>
  </si>
  <si>
    <t>国家重点院校硕士，有工作经历及海外学历者优先</t>
  </si>
  <si>
    <t>室内设计方向</t>
  </si>
  <si>
    <t>艺术与科技</t>
    <phoneticPr fontId="21" type="noConversion"/>
  </si>
  <si>
    <t>数字文娱设计</t>
  </si>
  <si>
    <t>1.承担该方向相关课程的教学，如泥塑人体速塑、数字雕塑、古典造像研习、动画原型设计、叙事与分镜、三维动画、Unity 3D游戏设计基础、综合创作实践；2.具备泥塑造型、数字雕塑、手办潮玩、2D/3D动画设计、3D游戏开发等相关领域的丰富实践，熟练使用Unity3D、Houdini、After Effect者优先。</t>
  </si>
  <si>
    <t>1.在海内外知名大学取得艺术与科技相关方向博士学位，或曾获得国际知名大奖、专业能力极为突出的优秀硕士（获海外学位者，或在国外知名高校、研究机构及知名企业学习工作两年及以上经历者优先）;2.要求具备深厚的艺术设计素养和基本软件实操能力；3.副教授应聘者年龄不超过45周岁，特别优秀者条件可适当放宽。</t>
  </si>
  <si>
    <t>1.承担该方向相关课程的教学，如泥塑人体速塑、数字雕塑、古典造像研习、动画原型设计、叙事与分镜、三维动画、Unity 3D游戏设计基础、综合创作实践。2.具备泥塑造型、数字雕塑、手办潮玩、2D/3D动画设计、3D游戏开发等相关领域的丰富实践，熟练使用Unity3D、Houdini、After Effect者优先。</t>
  </si>
  <si>
    <t>1.在海内外知名大学取得艺术与科技相关方向博士学位，或曾获得国际知名大奖、专业能力极为突出的优秀硕士（获海外学位者，或在国外知名高校、研究机构及知名企业学习工作两年及以上经历者优先）;2.要求具备深厚的艺术设计素养和基本软件实操能力；3.助理教授应聘者年龄不超过35周岁，特别优秀者条件可适当放宽。</t>
  </si>
  <si>
    <t>展示艺术与技术</t>
  </si>
  <si>
    <t>1.承担该方向相关课程的教学，如VR/AR虚拟数字设计基础、沉浸式体验设计实践、生成艺术、跨媒介剧场展演、数字博物馆设计研究、展陈设计与艺术创作、艺术社区营造与展示、综合创作实践；2.具备VR/AR/XR沉浸式体验设计、数字展陈设计、剧场舞美设计、生成艺术、互动设计、新媒体艺术、艺术介入社区等相关领域的丰富实践；3.熟练使用Arduino、Raspberry Pi、Touch Designer、MaxMSP、Processing、Houdini、Madmapper、Unity3D者优先。</t>
  </si>
  <si>
    <t>公共艺术设计</t>
  </si>
  <si>
    <t>1.承担该方向相关课程的教学，如公共艺术概论、公共艺术设计初步、材料研究与表达、雕塑造型、公共设施设计、交互设计（新媒体设计与编程）、声音设计基础、景观装置、综合创作实践；2.具备公共艺术设计、当代艺术创作、交互艺术、声音艺术等相关领域的丰富实践；3.熟练使用Arduino、Raspberry Pi、Ableton Live者优先。</t>
  </si>
  <si>
    <t>1.Make good use of program-related knowledge and expertise to carry out university teaching and practical project tasks.
2.Undertake duties assigned by the School.</t>
  </si>
  <si>
    <t>电子科学与技术</t>
    <phoneticPr fontId="1" type="noConversion"/>
  </si>
  <si>
    <t>光电子器件及集成</t>
    <phoneticPr fontId="1" type="noConversion"/>
  </si>
  <si>
    <t>智能电路与系统</t>
    <phoneticPr fontId="1" type="noConversion"/>
  </si>
  <si>
    <t>合计</t>
    <phoneticPr fontId="1" type="noConversion"/>
  </si>
  <si>
    <t>承担本科及研究生课程的教学工作，培养相关学科本科生、研究生；制定本学科方向的发展规划，科研和教学实验室的建设，申请高水平科研开发项目，建立人才梯队，推进学科方向的建设与发展；承担本专业相关公共服务。</t>
    <phoneticPr fontId="8" type="noConversion"/>
  </si>
  <si>
    <t>总计</t>
    <phoneticPr fontId="1" type="noConversion"/>
  </si>
  <si>
    <t>物联网工程</t>
    <phoneticPr fontId="10" type="noConversion"/>
  </si>
  <si>
    <t>工业设计</t>
    <phoneticPr fontId="21" type="noConversion"/>
  </si>
  <si>
    <t>拥有相关学科海外或国内高水平大学机械类博士学历，具备良好的英语交流能力，年龄要求45周岁以下。具有良好的机械类教育背景，能独立讲授工程制图、机械设计基础等课程。</t>
    <phoneticPr fontId="1" type="noConversion"/>
  </si>
  <si>
    <t>储能材料、器件与系统</t>
  </si>
  <si>
    <t>新能源系统与智能微网</t>
  </si>
  <si>
    <t>高效太阳能电池</t>
  </si>
  <si>
    <t>从事储能材料与器件等相关学科的课程教学和科研工作，搭建学科平台，积极申请国家、省部级、市级科研项目；承担本科及研究生课程的教学工作，培养相关学科本科生、研究生，帮助学科发展。</t>
  </si>
  <si>
    <t>所研究领域符合学科方向， 博士学位，具备开展面向“应用技术本科”人才培养教学改革的能力和魄力；有主持、参与重大科研项目、横向项目以及应用技术研发等经历；具有一定的英语交流能力；有境外著名高校、科研院所工作经历或大型企业研发经历者优先。</t>
  </si>
  <si>
    <t>从事储能材料与器件等相关学科的课程教学和科研工作，积极申请或参与重大科研项目以及校企横向课题；承担本科及研究生课程的教学工作，搭建学科平台，培养相关学科本科生、研究生，帮助学科发展。</t>
  </si>
  <si>
    <t>所研究领域符合学科方向， 博士学位，具备开展面向“应用技术本科”人才培养教学改革的能力和魄力；具有一定的英语交流能力；有企业研发工作经验、高校科研工作经验优先。</t>
  </si>
  <si>
    <t>承担新能源科学与工程本科及研究生课程的教学工作，培养相关学科本科生、研究生，帮助学科发展。</t>
  </si>
  <si>
    <t>所研究领域符合学科方向， 博士学位，具备开展面向“应用技术本科”人才培养教学改革的能力和魄力；具有一定的英语交流能力；具有高校教学经验优先。</t>
  </si>
  <si>
    <t>从事太阳能系统与智能微网等相关学科的课程教学和科研工作，搭建学科平台，积极申请国家、省部级、市级科研项目；承担本科及研究生课程的教学工作，培养相关学科本科生、研究生，帮助学科发展。</t>
  </si>
  <si>
    <t>所研究领域符合学科方向， 博士学位，具备开展面向“应用技术本科”人才培养教学改革的能力和魄力；有主持、参与重大科研项目、横向项目以及应用技术研发等经历；具有一定的英语交流能力；有科研院所工作经历或大型企业研发经历者优先。</t>
  </si>
  <si>
    <t>从事太阳能系统与智能微网等相关学科的课程教学和科研工作，积极申请或参与重大科研项目以及校企横向课题；承担本科及研究生课程的教学工作，搭建学科平台，培养相关学科本科生、研究生，帮助学科发展。</t>
  </si>
  <si>
    <t>从事高效太阳能电池等相关学科的课程教学和科研工作，搭建学科平台，积极申请国家、省部级、市级科研项目；承担本科及研究生课程的教学工作，培养相关学科本科生、研究生，帮助学科发展。</t>
  </si>
  <si>
    <t>从事高效太阳能电池等相关学科的课程教学和科研工作，积极申请或参与重大科研项目以及校企横向课题；承担本科及研究生课程的教学工作，搭建学科平台，培养相关学科本科生、研究生，帮助学科发展。</t>
  </si>
  <si>
    <t>材料科学与工程</t>
  </si>
  <si>
    <t>新型功能材料与器件</t>
  </si>
  <si>
    <t>所研究领域符合学科方向， 博士学位，具备开展面向“应用技术本科”人才培养教学改革的能力和魄力；有主持、参与重大科研项目、横向项目以及应用技术研发等经历；具有很强的英语交流能力；有科研院所工作经历或大型企业研发经历者优先。</t>
  </si>
  <si>
    <t>所研究领域符合学科方向， 博士学位，具备开展面向“应用技术本科”人才培养教学改革的能力和魄力；有主持、参与重大科研项目、横向项目以及应用技术研发等经历；具有较强的英语交流能力；有科研院所工作经历或大型企业研发经历者优先。</t>
  </si>
  <si>
    <t>新型光电材料与器件</t>
  </si>
  <si>
    <t>从事光电材料与器件、材料科学与工程等相关学科的课程教学和科研工作。搭建学科平台，积极申请国家、省部级、市级科研项目；承担本科及研究生课程的教学工作，培养相关学科本科生、研究生，帮助学科发展。</t>
  </si>
  <si>
    <t>从事光电材料与器件、材料科学与工程等相关学科的课程教学和科研工作。积极申请或参与重大科研项目以及校企横向课题；承担本科及研究生课程的教学工作，搭建学科平台，培养相关学科本科生、研究生，帮助学科发展。</t>
  </si>
  <si>
    <t>从事材料科学与工程等相关学科的课程教学和科研工作。承担本科及研究生课程的教学工作，培养相关学科本科生、研究生，帮助学科发展。</t>
  </si>
  <si>
    <t>新型晶体生长技术及应用</t>
  </si>
  <si>
    <t>从事晶体生长与检测技术、材料科学与工程等相关学科的课程教学和科研工作。搭建学科平台，积极申请国家、省部级、市级科研项目；承担本科及研究生课程的教学工作，培养相关学科本科生、研究生，帮助学科发展。</t>
  </si>
  <si>
    <t>从事晶体生长与检测技术、材料科学与工程等相关学科的课程教学和科研工作。积极申请或参与重大科研项目以及校企横向课题；承担本科及研究生课程的教学工作，搭建学科平台，培养相关学科本科生、研究生，帮助学科发展。</t>
  </si>
  <si>
    <t>集成光电子材料与器件</t>
  </si>
  <si>
    <t>微纳芯片及加工</t>
  </si>
  <si>
    <t>从事微电子科学与工程、集成电路设计与集成系统、半导体等相关学科的课程教学和科研工作，主要进行集成电路相关的材料和器件研究。搭建学科平台，积极申请国家、省部级、市级科研项目，和校企横向项目；承担本科及研究生课程的教学工作，培养相关专业研究生，协助学科建设。</t>
  </si>
  <si>
    <t>从事微电子科学与工程、集成电路设计与集成系统、半导体等相关学科的课程教学和科研工作，主要进行集成电路相关的材料和器件研究。搭建学科平台，积极申请国家、省部级、市级科研项目，和校企横向项目；承担本科及研究生课程的教学工作，培养相关学专业究生，协助学科建设。</t>
  </si>
  <si>
    <t>从事微电子科学与工程、集成电路设计与集成系统、半导体等相关学科的课程教学和科研工作，主要进行集成电路相关的材料和器件研究。积极申请或参与重大科研项目以及校企横向课题；承担本科及研究生课程的教学工作，培养相关专业研究生，协助学科建设。</t>
  </si>
  <si>
    <t>从微电子科学与工程、集成电路设计与集成系统、半导体等相关学科的课程教学和科研工作。承担本科及研究生课程的教学工作，培养相关专业研究生，协助学科建设。</t>
  </si>
  <si>
    <t>从事微电子科学与工程、集成电路设计与集成系统、半导体等相关学科的课程教学和科研工作，主要进行微纳器件加工、集成电路制造工艺和制造装备方面的研究。搭建学科平台，积极申请国家、省部级、市级科研项目，和校企横向项目；承担本科及研究生课程的教学工作，培养相关专业研究生，协助学科建设。</t>
  </si>
  <si>
    <t>从事微电子科学与工程、集成电路设计与集成系统、半导体等相关学科的课程教学和科研工作，主要进行微纳器件加工、集成电路制造工艺和制造装备方面的研究。积极申请或参与重大科研项目以及校企横向课题；承担本科及研究生课程的教学工作，搭建学科平台，培养相关专业研究生，协助学科建设。</t>
  </si>
  <si>
    <t>从事微电子科学与工程、集成电路设计与集成系统、半导体等相关学科的课程教学和科研工作，主要进行微纳器件加工、集成电路制造工艺和制造装备方面的研究。承担本科及研究生课程的教学工作，培养相关专业研究生，协助学科建设。</t>
  </si>
  <si>
    <t>集成电路与系统</t>
  </si>
  <si>
    <t>从事集成电路设计与集成系统、集成电路设计与集成系统、半导体等相关学科的课程教学和科研工作，主要进行集成电路设计和应用方面的研究。搭建学科平台，积极申请国家、省部级、市级科研项目，和校企横向项目；承担本科及研究生课程的教学工作，培养相关专业研究生，协助学科建设。</t>
  </si>
  <si>
    <t>从事集成电路设计与集成系统、集成电路设计与集成系统、半导体等相关学科的课程教学和科研工作，主要进行集成电路设计和应用方面的研究。积极申请或参与重大科研项目以及校企横向课题；承担本科及研究生课程的教学工作，搭建学科平台，培养相关专业研究生，协助学科建设。</t>
  </si>
  <si>
    <t>从事集成电路设计与集成系统、集成电路设计与集成系统、半导体等相关学科的课程教学和科研工作，主要进行集成电路设计和应用方面的研究。承担本科及研究生课程的教学工作，培养相关专业研究生，协助学科建设。</t>
  </si>
  <si>
    <t>无线光通信与高速光组件</t>
  </si>
  <si>
    <t>半导体光源与光子集成</t>
  </si>
  <si>
    <t>从事光源与照明、光学工程等相关学科的课程教学和科研工作，主要进行半导体光源与光子集成的研究。搭建学科平台，积极申请国家、省部级、市级科研项目；承担本科及研究生课程的教学工作，培养相关学科本科生、研究生，帮助学科发展。</t>
  </si>
  <si>
    <t>从事光源与照明、光学工程等相关学科的课程教学和科研工作，主要进行半导体光源与光子集成的研究。积极申请或参与重大科研项目以及校企横向课题；承担本科及研究生课程的教学工作，搭建学科平台，培养相关学科本科生、研究生，帮助学科发展。</t>
  </si>
  <si>
    <t>从事光源与照明、光学工程等相关学科的课程教学和科研工作，主要进行半导体光源与光子集成的研究。承担本科及研究生课程的教学工作，培养相关学科本科生、研究生，帮助学科发展。</t>
  </si>
  <si>
    <t>从事光源与照明、光学工程、光通信等相关学科的课程教学和科研工作，主要进行无线光通信技术和高速光纤通信器件和组件等研究。搭建学科平台，积极申请国家、省部级、市级科研项目；承担本科及研究生课程的教学工作，培养相关学科本科生、研究生，帮助学科发展。</t>
  </si>
  <si>
    <t>从事光源与照明、光学工程、光通信等相关学科的课程教学和科研工作，主要进行无线光通信技术和高速光纤通信器件和组件等研究。积极申请或参与重大科研项目以及校企横向课题；承担本科及研究生课程的教学工作，搭建学科平台，培养相关学科本科生、研究生，帮助学科发展。</t>
  </si>
  <si>
    <t>从事光源与照明、光学工程、光通信等相关学科的课程教学和科研工作，主要进行无线光通信技术和高速光纤通信器件和组件等研究。承担本科及研究生课程的教学工作，培养相关学科本科生、研究生，帮助学科发展。</t>
  </si>
  <si>
    <t>智慧照明与显示</t>
  </si>
  <si>
    <t>从事智慧照明与显示、光学工程、电子信息、智能控制等相关学科的课程教学和科研工作，主要进行半导体照明与显示中融合人工智能、嵌入式物联网等信息技术的研究。搭建学科平台，积极申请国家、省部级、市级科研项目；承担本科及研究生课程的教学工作，培养相关学科本科生、研究生，帮助学科发展。</t>
  </si>
  <si>
    <t>从事智慧照明与显示、光学工程、电子信息等相关学科的课程教学和科研工作，主要进行半导体照明与显示中融合人工智能、嵌入式物联网等信息技术的研究。搭建学科平台，积极申请国家、省部级、市级科研项目；承担本科及研究生课程的教学工作，培养相关学科本科生、研究生，帮助学科发展。</t>
  </si>
  <si>
    <t>从事智慧照明与显示、光学工程、电子信息、智能控制等相关学科的课程教学和科研工作，主要进行半导体照明与显示中融合人工智能、嵌入式物联网等信息技术的研究。积极申请或参与重大科研项目以及校企横向课题；承担本科及研究生课程的教学工作，搭建学科平台，培养相关学科本科生、研究生，帮助学科发展。</t>
  </si>
  <si>
    <t>从事智慧照明与显示、光学工程、电子信息、智能控制等相关学科的课程教学和科研工作，主要进行半导体照明与显示中融合人工智能、嵌入式物联网等信息技术的研究。承担本科及研究生课程的教学工作，培养相关学科本科生、研究生，帮助学科发展。</t>
  </si>
  <si>
    <t>讲师2</t>
  </si>
  <si>
    <t>从事智慧照明与显示、电子信息、嵌入式或智能控制方向等相关学科的课程教学和科研工作，主要进行半导体照明与显示中融合人工智能、嵌入式物联网等信息技术的研究。承担本科及研究生课程的教学工作，培养相关学科本科生、研究生，帮助学科发展。</t>
  </si>
  <si>
    <t>高能量密度物理</t>
    <phoneticPr fontId="1" type="noConversion"/>
  </si>
  <si>
    <t>加速器物理与应用</t>
    <phoneticPr fontId="1" type="noConversion"/>
  </si>
  <si>
    <t>微介观物理与量子科学</t>
    <phoneticPr fontId="1" type="noConversion"/>
  </si>
  <si>
    <t>教授/副教授/助理教授/讲师</t>
    <phoneticPr fontId="1" type="noConversion"/>
  </si>
  <si>
    <t>协助学术带头人制定该方向和人才梯队建设的整体规划，负责各类科研和校企项目的申报，承担教学和科研工作，负责学生实习和实训平台的建设。</t>
    <phoneticPr fontId="1" type="noConversion"/>
  </si>
  <si>
    <t>身心健康，热心教育与科研事业，具有物理相关教育与研究背景；具有教授、副教授、助理教授、讲师水平及能力。</t>
    <phoneticPr fontId="1" type="noConversion"/>
  </si>
  <si>
    <t>合计</t>
    <phoneticPr fontId="1" type="noConversion"/>
  </si>
  <si>
    <t>光电子技术科学与应用</t>
    <phoneticPr fontId="1" type="noConversion"/>
  </si>
  <si>
    <t>超强激光技术与应用</t>
    <phoneticPr fontId="1" type="noConversion"/>
  </si>
  <si>
    <t>瞬态光信息技术与应用</t>
    <phoneticPr fontId="1" type="noConversion"/>
  </si>
  <si>
    <t>太赫兹技术与应用</t>
    <phoneticPr fontId="1" type="noConversion"/>
  </si>
  <si>
    <t>协助学科带头人制定该方向和人才梯队建设的整体规划，负责各类科研和校企项目的申报，承担教学和科研工作，负责学生实习和实训平台的建设。</t>
    <phoneticPr fontId="1" type="noConversion"/>
  </si>
  <si>
    <t>身心健康，热心教育与科研事业，具有光电信息科学与工程相关教育与研究背景；具有教授、副教授、助理教授、讲师水平及能力。</t>
    <phoneticPr fontId="1" type="noConversion"/>
  </si>
  <si>
    <t>总计</t>
    <phoneticPr fontId="1" type="noConversion"/>
  </si>
  <si>
    <t>英语</t>
    <phoneticPr fontId="1" type="noConversion"/>
  </si>
  <si>
    <t>跨文化领导力</t>
    <phoneticPr fontId="1" type="noConversion"/>
  </si>
  <si>
    <t>教授/副教授</t>
    <phoneticPr fontId="1" type="noConversion"/>
  </si>
  <si>
    <t>多语种沟通与翻译</t>
    <phoneticPr fontId="1" type="noConversion"/>
  </si>
  <si>
    <t>承担英语专业和多语种教学与研究。</t>
    <phoneticPr fontId="1" type="noConversion"/>
  </si>
  <si>
    <t>英语教育与技术</t>
    <phoneticPr fontId="1" type="noConversion"/>
  </si>
  <si>
    <t>商务英语</t>
    <phoneticPr fontId="1" type="noConversion"/>
  </si>
  <si>
    <t>国际商务沟通</t>
  </si>
  <si>
    <t>国际商务翻译</t>
  </si>
  <si>
    <t>德语</t>
    <phoneticPr fontId="1" type="noConversion"/>
  </si>
  <si>
    <t>德国工业文明与技术文化</t>
  </si>
  <si>
    <t>科技德语翻译</t>
  </si>
  <si>
    <t>口腔疾病干细胞治疗</t>
  </si>
  <si>
    <t>口腔菌群与疾病防治</t>
  </si>
  <si>
    <t>中药资源大数据挖掘与应用</t>
  </si>
  <si>
    <t>中药药效多组学智能评价</t>
  </si>
  <si>
    <t>蛋白质机器与大分子药物研发</t>
  </si>
  <si>
    <t>抗体偶联药物开发</t>
  </si>
  <si>
    <t>中
药
学</t>
    <phoneticPr fontId="8" type="noConversion"/>
  </si>
  <si>
    <t>教授/副教授/助理教授</t>
  </si>
  <si>
    <t xml:space="preserve">1.取得中药学专业学科方向相关博士学位，优先考虑具有博士后经历或者有从事相关教学工作经验的应聘者；
2.助理教授应聘者不超过35周岁，副教授应聘者不超过40周岁，教授应聘者不超过45岁，特别优秀者条件可适当放宽；
3.具有与岗位匹配的学术造诣，同时具有高水平原创性的研究成果或者研究潜力；
4.承担过国家级、省部级以上的研究项目者优先考虑。
</t>
  </si>
  <si>
    <t>中药新型递送系统开发</t>
  </si>
  <si>
    <t>口
腔
医
学
技
术</t>
    <phoneticPr fontId="8" type="noConversion"/>
  </si>
  <si>
    <t>1.协助学科带头人制定学科方向和人才梯队建设的整体规划；
2.承担口腔医学技术专业学科方向相关课程的教学及科研工作；
3.负责学生实习及实训平台建设等学院安排的工作；
4.开展应用技术型研究，积极申请、承担各类纵向、横向课题项目；
5.有一定的国际视野，开展本专业方向的国际交流工作。</t>
    <phoneticPr fontId="8" type="noConversion"/>
  </si>
  <si>
    <t>1.取得口腔相关专业学科方向相关博士学位，优先考虑具有博士后经历或者有从事相关教学工作经验的应聘者；
2.助理教授应聘者不超过35周岁，副教授应聘者不超过40周岁，教授应聘者不超过45岁，特别优秀者条件可适当放宽；
3.具有与岗位匹配的学术造诣，同时具有高水平原创性的研究成果或者研究潜力；
4.承担过国家级、省部级以上的研究项目者优先考虑。</t>
    <phoneticPr fontId="8" type="noConversion"/>
  </si>
  <si>
    <t>教学科研岗合计：</t>
    <phoneticPr fontId="1" type="noConversion"/>
  </si>
  <si>
    <t>专升本</t>
  </si>
  <si>
    <t>工业设计</t>
  </si>
  <si>
    <t>实践导师</t>
  </si>
  <si>
    <t>环境设计</t>
  </si>
  <si>
    <t>上述各专业创新实验室</t>
    <phoneticPr fontId="21" type="noConversion"/>
  </si>
  <si>
    <t>实验员</t>
  </si>
  <si>
    <t>特色班</t>
  </si>
  <si>
    <t>设计工程</t>
  </si>
  <si>
    <t>未来能源中心</t>
  </si>
  <si>
    <t>创意工业设计
中心</t>
  </si>
  <si>
    <t>研究生以上学历</t>
  </si>
  <si>
    <t>单位</t>
    <phoneticPr fontId="1" type="noConversion"/>
  </si>
  <si>
    <t>从事薄膜材料与技术、材料科学与工程等相关学科的课程教学和科研工作。搭建学科平台，积极申请国家、省部级、市级科研项目；承担本科及研究生课程的教学工作，培养相关学科本科生、研究生，帮助学科发展。</t>
  </si>
  <si>
    <t>从事薄膜材料与技术、材料科学与工程等相关学科的课程教学和科研工作。积极申请或参与重大科研项目以及校企横向课题；承担本科及研究生课程的教学工作，搭建学科平台，培养相关学科本科生、研究生，帮助学科发展。</t>
  </si>
  <si>
    <t>申请人需具有车辆工程、控制类、机械类、计算机类、电子信息类等相关学科博士学位或同等工作经历；申请人需在汽车产业智慧服务（包括但不限于供应链管理、质量管理、维保装备、检测装备等）相关领域具有突出的科技工作成就，并具有优秀的研究潜力和教学能力。申请人需提供研究兴趣和设想、科研经历、目前从事的工作，以及未来工作目标。</t>
  </si>
  <si>
    <t>1.电子类或光电类专业博士毕业，在激光技术及应用方向有优异的研究成果；2.具有5年及以上从事光电子技术教学、科研或企业研发等工作经历者优先；3.有教学成果（优秀教师、教材等）者优先。</t>
    <phoneticPr fontId="1" type="noConversion"/>
  </si>
  <si>
    <t>1.机械、机电、成型及控制类专业博士毕业，具有较大的专业发展潜力；在机械设计、装备制造、增材制造等方向有优异的研究成果者优先。</t>
  </si>
  <si>
    <t>1.机械、机电、成型及控制类专业博士毕业，具有较大的专业发展潜力；在机器人、智能装备、智能生产系统等方向有优异的研究成果者优先。</t>
  </si>
  <si>
    <t>1.热心教育事业，潜心科研工作，从事智能物流技术与装备、智能化物流系统运作管理、人工智能、数据处理、物联网等方向研究工作。
2.年龄在50周岁以下，英语流利，能作为工作语言。满足以下任一条件：（1.具有副教授及以上职称，具有物流工程、物流管理、工业工程、交通运输工程、机械工程、控制科学与工程、电子科学与技术、计算机科学与工程等专业全日制博士学位；在相关领域从事教学、研究工作累计超过8年；具有丰富的产学研合作项目经验，主持过国家级项目或具有代表性的重大产学研合作项目，且具有高水平原创性研究成果。（2.具有高级工程师以上职称，硕士及以上学历，15年及以上本学科方向相关企业工作经历，实际主持过本学科方向相关的重大项目并取得重要成果。
3. 对于具有特别优秀的科学研究和技术创新潜能的优秀青年学者，可放宽条件。</t>
  </si>
  <si>
    <t>1.热心教育事业，潜心科研工作，从事智能物流技术与装备、智能化物流系统运作管理、人工智能、数据处理、物联网等方向研究工作。
2.年龄40周岁以下，具有良好的英语交流能力。满足以下任一条件：（1.具有物流工程、物流管理、工业工程、交通运输工程、机械工程、控制科学与工程、电子科学与技术、计算机科学与工程等专业全日制博士学位；在相关领域从事教学、研究工作累计超过3年；主持过国家级项目或具有代表性的重要产学研合作项目，且具有高水平原创性研究成果。（2.具有5年及以上高校或企业科研工作经历，具有重要科研成果。
3.对具有高质量原创性研究成果，或具有从事智慧物流系统相关专业学科建设、实验室建设等工作经历者优先考虑。</t>
  </si>
  <si>
    <t>1.热心教育事业，潜心科研工作，从事物流系统建模与优化、物流设施规划与设计、供应链管理与电子商务、港口物流与国际贸易等方向研究工作。
2.年龄在50周岁以下，英语流利，能作为工作语言。满足以下任一条件：（1.具有副教授及以上职称，具有物流工程、物流管理、工业工程、交通运输工程、机械工程、控制科学与工程、电子科学与技术、计算机科学与工程等专业全日制博士学位；在相关领域从事教学、研究工作累计超过8年；具有丰富的产学研合作项目经验，主持过国家级项目或具有代表性的重大产学研合作项目，且具有高水平原创性研究成果。（2.具有高级工程师以上职称，硕士及以上学历，15年及以上本学科方向相关企业工作经历，实际主持过本学科方向相关的重大项目并取得重要成果。
3. 对于具有特别优秀的科学研究和技术创新潜能的优秀青年学者，可放宽条件。</t>
  </si>
  <si>
    <t>1.热心教育事业，潜心科研工作，从事物流系统建模与优化、物流设施规划与设计、供应链管理与电子商务、港口物流与国际贸易等方向研究工作。
2.年龄40周岁以下，具有良好的英语交流能力。满足以下任一条件：（1.具有物流工程、物流管理、工业工程、交通运输工程、机械工程、控制科学与工程、电子科学与技术、计算机科学与工程等专业全日制博士学位；在相关领域从事教学、研究工作累计超过3年；主持过国家级项目或具有代表性的重要产学研合作项目，且具有高水平原创性研究成果。（2.具有5年及以上高校或企业科研工作经历，具有重要科研成果。
3.对具有高水平原创性成果者，或具有从事物流供应链管理相关专业学科建设、实验室建设等工作经历者优先考虑。</t>
  </si>
  <si>
    <t>1.热心教育事业，潜心科研工作，从事轨道交通运营组织以及通信信号、自动化控制和检测等等方向研究工作。
2.年龄45周岁以下，具有良好的英语交流能力。满足以下任一条件：（1.具有交通运输工程、系统科学、控制科学与工程、信息工程、电子科学与技术等专业博士学位；在相关领域从事教学、研究工作累计超过3年；主持过国家级项目或具有代表性的重要产学研合作项目，具有原创性研究成果。（2.具有5年及以上高校或企业科研工作经历，具有重要科研成果。
3.对具有高质量研究成果者，或具有从事轨道交通运营维护相关专业学科建设、实验室建设等工作经历者优先考虑。</t>
  </si>
  <si>
    <t>1.热心教育事业，潜心科研工作，从事智能交通系统工程、智能交通信息检测与处理、智慧道路/发电道路、网联交通和车路协同等方向研究工作。
2.年龄45周岁以下，具有良好的英语交流能力。满足以下任一条件：（1.具有交通工程、车辆工程、机械工程、电子科学与技术、计算机科学与工程等专业国内外知名大学的博士学位；在相关领域从事教学、研究工作累计超过3年；主持过1项及以上国家级项目或3项及以上具有代表性的重要产学研合作项目，且以第一作者或通讯作者发表过高水平学术论文或以第一发明人授权过国内外发明专利。（2.获得上述专业海外知名高校博士学位，并具有3年及以上海外高校或企业科研工作经历，具有重要科研成果。
3.对具有从事智能交通系统工程相关专业学科建设、实验室建设等工作经历者优先考虑。</t>
  </si>
  <si>
    <t>1.热心教育事业，潜心科研工作，从事交通运输系统规划设计、运输管理与交通控制、交通运输大数据应用等方向研究工作。
2.年龄45周岁以下，具有良好的英语交流能力。满足以下任一条件：（1.具有交通运输工程、系统科学、管理科学与工程、土木工程、数据科学、计算机科学与工程等专业博士学位；在相关领域从事教学、研究工作累计超过3年；主持过国家级项目或具有代表性的重要产学研合作项目，且在具有高水平原创性研究成果；（2.具有5年及以上高校或企业科研工作经历，具有重要科研成果。
3.具有高质量原创性研究成果，或具有从事运输系统规划管理相关专业学科建设、实验室建设等工作经历者优先考虑。</t>
  </si>
  <si>
    <t>1.电子类或光电类专业博士毕业，在激光技术及应用、微纳光学、光电子器件方向有优秀的研究成果；2.具有3年及以上从事光电子技术教学、科研或企业研发等工作经历者优先；3.有教学成果（优秀教师、教材等）者优先。</t>
    <phoneticPr fontId="1" type="noConversion"/>
  </si>
  <si>
    <t>1.电子信息类专业博士毕业，在电路与系统、信号处理、射频微波等方向有优异的研究成果；2.具有5年及以上从事电子信息技术教学、科研或企业研发等工作经历者优先；3.有教学成果（优秀教师、教材等）者优先。</t>
    <phoneticPr fontId="1" type="noConversion"/>
  </si>
  <si>
    <t>1.电子信息类专业博士毕业，在电路与系统、信号处理、射频微波等方向有优秀的研究成果；2.具有3年及以上从事电子信息技术教学、科研或企业研发等工作经历者优先；3.有教学成果（优秀教师、教材等）者优先。</t>
    <phoneticPr fontId="1" type="noConversion"/>
  </si>
  <si>
    <t>1.电子信息类专业博士毕业，在电路与系统、信号处理、射频微波等方向有良好的研究成果；2.具有博士后研究、教学科研或企业研发等相关工作经历者优先。</t>
    <phoneticPr fontId="1" type="noConversion"/>
  </si>
  <si>
    <t>1.自动化、电气工程类专业博士毕业，在电机控制、电力电子等方向有优异的研究成果；2.具有5年及以上从电机控制、运动控制、电力电子等教学、科研或企业研发等工作经历；3.有教学成果（优秀教师、教材等）者优先。</t>
    <phoneticPr fontId="1" type="noConversion"/>
  </si>
  <si>
    <t>1.自动化、电气工程类博士毕业，在电机控制、电力电子等方向有优异的研究成果；2.3年及以上高校驱动电机技术、运动控制、电力电子等相关方向教学、科研或企业研发等工作经历；3.有教学成果（优秀教师、教材等）者优先。</t>
    <phoneticPr fontId="1" type="noConversion"/>
  </si>
  <si>
    <t>1.自动化、电气工程类博士毕业，在驱动电机技术、运动控制、电力电子等领域有良好的研究成果；2.有博士后研究、或教学科研及企业研发等相关工作经历者优先。</t>
    <phoneticPr fontId="1" type="noConversion"/>
  </si>
  <si>
    <t>1.自动化、电子类、仪器仪表类专业博士毕业；在信号处理、多源信息融合等方向有优异的研究成果；2.具有5年及以上测控技术、多源信息融合等方向教学、科研或企业研发工作；3.有教学成果（优秀教师、教材等）者优先。</t>
    <phoneticPr fontId="1" type="noConversion"/>
  </si>
  <si>
    <t>1.自动化、电子类、仪器仪表类专业博士毕业；在信号处理、多源信息融合等方向有优异的研究成果；2.具有3年及以上从测控技术、多源信息融合方向等教学、科研或企业研发等工作经历；3.有教学成果（优秀教师、教材等）者优先。</t>
    <phoneticPr fontId="1" type="noConversion"/>
  </si>
  <si>
    <t>1.自动化、电子类、仪器仪表类专业博士毕业；在信号处理、多源信息融合等方向有优异的研究成果；2.有博士后研究，或教学科研及企业研发等相关工作经历者优先。</t>
    <phoneticPr fontId="1" type="noConversion"/>
  </si>
  <si>
    <t>1.机械、机电、成型及控制类专业博士毕业；在机械设计、装备制造、增材制造等方向有优异的研究成果；2.具有5年及以上先进机电装备、增材制造等方向教学、科研或企业研发工作经验；3.有教学成果（优秀教师、教材等）者优先。</t>
    <phoneticPr fontId="1" type="noConversion"/>
  </si>
  <si>
    <t>1.机械、机电、成型及控制类专业博士毕业；在机械设计、装备制造、增材制造等方向有优异的研究成果；2.具有3年及以上先进机电装备、增材制造等方向教学、科研或企业研发工作经验；3.有教学成果（优秀教师、教材等）者优先。</t>
    <phoneticPr fontId="1" type="noConversion"/>
  </si>
  <si>
    <t>1.机械、机电、成型及控制类专业博士毕业；在机械设计、装备制造、增材制造等方向有优异的研究成果；2.有博士后研究，或教学科研及企业研发等相关工作经历者优先。</t>
    <phoneticPr fontId="1" type="noConversion"/>
  </si>
  <si>
    <t>1.机电、控制类专业博士毕业；在机器人、智能装备、智能生产系统等方向有优异的研究成果；2.具有5年及以上机器人、智能生产系统等方向教学、科研或企业研发工作经验；3.有教学成果（优秀教师、教材等）者优先。</t>
    <phoneticPr fontId="1" type="noConversion"/>
  </si>
  <si>
    <t>1.机电、控制类专业博士毕业；2.具有3年及以上机器人、智能生产系统等方向教学、科研或企业研发工作经验；3.有教学成果（优秀教师、教材等）者优先。</t>
    <phoneticPr fontId="1" type="noConversion"/>
  </si>
  <si>
    <t>1.机电、控制类专业博士毕业；在机器人、智能装备、智能生产系统等方向有优异的研究成果；2.有博士后研究，或教学科研及企业研发等相关工作经历者优先。</t>
    <phoneticPr fontId="1" type="noConversion"/>
  </si>
  <si>
    <t>承担课程教学，参与制定本学科方向的发展规划，参与科研和教学实验室的建设，申请高水平教学改革项目，承担“精品课程”、“一流课程”的建设，承担本学科相关公共服务。</t>
    <phoneticPr fontId="1" type="noConversion"/>
  </si>
  <si>
    <t>副教授</t>
    <phoneticPr fontId="1" type="noConversion"/>
  </si>
  <si>
    <t>1.博士学位；2.具有高水平研究成果或主持国家级科研项目的经验，熟悉掌握集成电路、封装测试工艺与技术；3.申请人拥有企业工作经验者优先。</t>
    <phoneticPr fontId="10" type="noConversion"/>
  </si>
  <si>
    <t>1.博士学位；2.申请人应有高校副教授及以上职称或企业相当职称，具有高水平研究成果或主持国家级科研项目的经验；3.申请人拥有企业工作经验者优先考虑。</t>
    <phoneticPr fontId="10" type="noConversion"/>
  </si>
  <si>
    <t>1.博士学位；2.申请人应具有高水平原创性研究成果；3.申请人拥有企业工作经验优先考虑；4.有主持国家级科研项目经验者优先考虑。</t>
    <phoneticPr fontId="10" type="noConversion"/>
  </si>
  <si>
    <t>1.博士学位；2.热衷于物联网相关技术教学，有课堂讲授经验者优先。</t>
    <phoneticPr fontId="10" type="noConversion"/>
  </si>
  <si>
    <t>1.博士学位；2.申请人应有高校教授职称，并在本领域具有一定的学术影响力；3.具有高水平原创性研究成果以及主持国家级科研项目的经验；4.申请人拥有3年及以上企业工作经验优先考虑。</t>
    <phoneticPr fontId="10" type="noConversion"/>
  </si>
  <si>
    <t>1.博士学位；2.申请人应有高校副教授及以上职称，并在本领域具有一定的学术影响力；3.具有高水平原创性研究成果以及主持国家级科研项目的经验；4.申请人拥有3年及以上企业工作经验优先考虑。</t>
    <phoneticPr fontId="10" type="noConversion"/>
  </si>
  <si>
    <t>1.博士学位；2.申请人应有高校副教授及以上职称，具有高水平原创性研究成果以及主持国家级科研项目的经验；3.申请人拥有企业工作经验优先考虑。</t>
    <phoneticPr fontId="10" type="noConversion"/>
  </si>
  <si>
    <t>1.博士学位；2.申请人应有高校教授以上职称，并在本领域具有一定的学术影响力；3.具有高水平原创性研究成果以及主持国家级科研项目的经验；4.申请人拥有3年及以上企业工作经验优先考虑。</t>
    <phoneticPr fontId="10" type="noConversion"/>
  </si>
  <si>
    <t>1.博士学位；2.申请人应有高校副教授以上职称，具有高水平原创性研究成果以及主持国家级科研项目的经验；3.申请人拥有企业工作经验优先考虑。</t>
    <phoneticPr fontId="10" type="noConversion"/>
  </si>
  <si>
    <t>1.博士学位；2.申请人应热衷于人工智能相关技术教学，有课堂讲授经验者优先。</t>
    <phoneticPr fontId="10" type="noConversion"/>
  </si>
  <si>
    <t>1.博士学位；2.申请人应热衷于计算机科学与技术、多媒体与可视计算相关技术教学，有课堂讲授经验者优先。</t>
    <phoneticPr fontId="10" type="noConversion"/>
  </si>
  <si>
    <t>1.博士学位；2.申请人应热衷于计算机科学与技术、分布式与先进计算机系统相关技术教学，有课堂讲授经验者优先。</t>
    <phoneticPr fontId="10" type="noConversion"/>
  </si>
  <si>
    <t>1.博士学位；2.申请人应有高校副教授职称，具有高水平原创性研究成果以及主持国家级科研项目的经验；3.申请人拥有企业工作经验优先考虑。</t>
    <phoneticPr fontId="10" type="noConversion"/>
  </si>
  <si>
    <r>
      <t>1</t>
    </r>
    <r>
      <rPr>
        <sz val="14"/>
        <rFont val="宋体"/>
        <family val="3"/>
        <charset val="134"/>
      </rPr>
      <t>.</t>
    </r>
    <r>
      <rPr>
        <sz val="14"/>
        <rFont val="宋体"/>
        <family val="3"/>
        <charset val="134"/>
      </rPr>
      <t>博士学位；</t>
    </r>
    <r>
      <rPr>
        <sz val="14"/>
        <rFont val="宋体"/>
        <family val="3"/>
        <charset val="134"/>
      </rPr>
      <t>2.</t>
    </r>
    <r>
      <rPr>
        <sz val="14"/>
        <rFont val="宋体"/>
        <family val="3"/>
        <charset val="134"/>
      </rPr>
      <t>申请人应具有高水平原创性研究成果；</t>
    </r>
    <r>
      <rPr>
        <sz val="14"/>
        <rFont val="宋体"/>
        <family val="3"/>
        <charset val="134"/>
      </rPr>
      <t>3.</t>
    </r>
    <r>
      <rPr>
        <sz val="14"/>
        <rFont val="宋体"/>
        <family val="3"/>
        <charset val="134"/>
      </rPr>
      <t>申请人拥有企业工作经验优先考虑；</t>
    </r>
    <r>
      <rPr>
        <sz val="14"/>
        <rFont val="宋体"/>
        <family val="3"/>
        <charset val="134"/>
      </rPr>
      <t>4.</t>
    </r>
    <r>
      <rPr>
        <sz val="14"/>
        <rFont val="宋体"/>
        <family val="3"/>
        <charset val="134"/>
      </rPr>
      <t>有主持国家级科研项目经验者优先考虑。</t>
    </r>
    <phoneticPr fontId="10" type="noConversion"/>
  </si>
  <si>
    <t>1.博士学位；2.申请人应热衷于数据科学与大数据技术、大数据技术与应用相关技术教学，有课堂讲授经验者优先。</t>
    <phoneticPr fontId="10" type="noConversion"/>
  </si>
  <si>
    <t>1.博士学位；2.申请人应热衷于数据科学与大数据技术、数据安全与区块链技术教学，有课堂讲授经验者优先。</t>
    <phoneticPr fontId="10" type="noConversion"/>
  </si>
  <si>
    <t>1.博士学位；2.申请人应有高校副教授职称，高水平原创性研究成果以及主持国家级科研项目的经验；3.申请人拥有企业工作经验优先考虑。</t>
    <phoneticPr fontId="10" type="noConversion"/>
  </si>
  <si>
    <t>1.博士学位；2.申请人应热衷于数据科学与大数据技术、高性能计算与储存技术教学，有课堂讲授经验者优先。</t>
    <phoneticPr fontId="10" type="noConversion"/>
  </si>
  <si>
    <t>1.博士学位；2.申请人应有高校副教授职称，具有高水平原创性研究成果以及主持国家级科研项目的经验。</t>
    <phoneticPr fontId="10" type="noConversion"/>
  </si>
  <si>
    <t>1.博士学位；2.申请人应具有高水平原创性研究成果；3.有主持国家级科研项目经验者优先考虑。</t>
    <phoneticPr fontId="10" type="noConversion"/>
  </si>
  <si>
    <t>1.计算机相关博士学位；2.具有6年及以上从事计算机技术教学、科研或企业研发等工作经历者优先；3.有教学成果（优秀教师、教材等）者优先。</t>
    <phoneticPr fontId="10" type="noConversion"/>
  </si>
  <si>
    <t>1.计算机相关博士学位；2.申请人拥有具有3年及以上从事计算机技术教学或企业工作经验优先考虑；3.热衷于教学，有教学成果者优先。</t>
    <phoneticPr fontId="10" type="noConversion"/>
  </si>
  <si>
    <t>讲师1</t>
    <phoneticPr fontId="1" type="noConversion"/>
  </si>
  <si>
    <t>车辆
工程</t>
    <phoneticPr fontId="1" type="noConversion"/>
  </si>
  <si>
    <t>物流
管理</t>
    <phoneticPr fontId="1" type="noConversion"/>
  </si>
  <si>
    <t>交通
运输</t>
    <phoneticPr fontId="1" type="noConversion"/>
  </si>
  <si>
    <t>教授/副教授/助理教授</t>
    <phoneticPr fontId="1" type="noConversion"/>
  </si>
  <si>
    <t>1.具有化学、材料、生物、医学等相关专业博士学位，有丰富的教学、科研或企业工作经验；2.能够承担生物材料学、纳米医学等核心课程的教学、科研、校企合作等方面工作，能够胜任本学科方向的教学、科研、横纵向项目及本学科发展等相关工作，能流利英语教学者优先；3.有多年高校教研经验或相关公司企业研发经验优先。</t>
    <phoneticPr fontId="1" type="noConversion"/>
  </si>
  <si>
    <t>1.具有生物医学工程、电子、自动化、通信工程或计算机等相关专业博士学位；2.能胜任该方向教学岗位工作要求，流利英语教学者优先；3.具有与岗位匹配的学术造诣：以第一作者在相关领域国内外高水平期刊上发表学术论文，主持国家级或省部级科研或横向课题；4.能熟练运用英语进行学术交流；5.有多年高校教研经验/相关公司企业研发经验/世界一流大学海外留学经历者优先。</t>
    <phoneticPr fontId="1" type="noConversion"/>
  </si>
  <si>
    <t>1.具有医学、生物学等相关学科的博士学位；
2.能承担生理学、解刨学、生物学、分子诊断学、免疫学、肿瘤学等相关课程的教学工作；
3.具备医学转化研究能力，能独立或者与企业联合开发重大疾病相关检测试剂盒及产品；
4.具备医学转化研究能力，能独立或者与企业联合开发重大疾病相关检测试+G4:H5剂盒、耗材及设备。</t>
    <phoneticPr fontId="1" type="noConversion"/>
  </si>
  <si>
    <t>1.具有生物医学工程、物理、光学、电子的相关专业本科和博士学位；
2.能胜任该方向教学岗位工作要求，流利英语教学者优先；
3.具有与岗位匹配的学术造诣：具有高水平原创性的研究成果，主持国家级或省部级科研或横向课题；
4.能熟练运用英语进行学术交流；
5.有多年高校教研经验或相关公司企业研发经验优先。</t>
    <phoneticPr fontId="1" type="noConversion"/>
  </si>
  <si>
    <t>1.具有生物医学工程、电子、自动化、通信工程或计算机等相关专业博士学位；2.能胜任该方向教学岗位工作要求，流利英语教学者优先；
3.具有与岗位匹配的学术造诣：具有高水平原创性的研究成果，主持国家级或省部级科研或横向课题；4.能熟练运用英语进行学术交流；有多年高校教研经验或相关公司企业研发经验优先。</t>
    <phoneticPr fontId="1" type="noConversion"/>
  </si>
  <si>
    <t>1.具有人工智能、计算机、电子、自动化、精密仪器、物理、机械等相关专业本科和博士学位；
2.能胜任该方向教学岗位工作要求，流利英语教学者优先；
3.具有与岗位匹配的学术造诣：具有高水平原创性的研究成果，主持国家级或省部级科研或横向课题；4.能熟练运用英语进行学术交流；5.有多年高校教研经验或相关公司企业研发经验优先。</t>
    <phoneticPr fontId="1" type="noConversion"/>
  </si>
  <si>
    <t>副教授</t>
    <phoneticPr fontId="21" type="noConversion"/>
  </si>
  <si>
    <t>助理教授</t>
    <phoneticPr fontId="1" type="noConversion"/>
  </si>
  <si>
    <t>副教授</t>
    <phoneticPr fontId="1" type="noConversion"/>
  </si>
  <si>
    <t>助理教授</t>
    <phoneticPr fontId="1" type="noConversion"/>
  </si>
  <si>
    <t>副教授</t>
    <phoneticPr fontId="1" type="noConversion"/>
  </si>
  <si>
    <t>助理教授</t>
    <phoneticPr fontId="1" type="noConversion"/>
  </si>
  <si>
    <t>讲师</t>
    <phoneticPr fontId="1" type="noConversion"/>
  </si>
  <si>
    <r>
      <rPr>
        <sz val="14"/>
        <color theme="1"/>
        <rFont val="等线"/>
        <family val="3"/>
        <charset val="134"/>
      </rPr>
      <t>国际金融管理</t>
    </r>
    <r>
      <rPr>
        <sz val="14"/>
        <color theme="1"/>
        <rFont val="Times New Roman"/>
        <family val="1"/>
      </rPr>
      <t xml:space="preserve"> International Finance Management</t>
    </r>
  </si>
  <si>
    <r>
      <rPr>
        <sz val="14"/>
        <color theme="1"/>
        <rFont val="等线"/>
        <family val="3"/>
        <charset val="134"/>
      </rPr>
      <t>国际营销</t>
    </r>
    <r>
      <rPr>
        <sz val="14"/>
        <color theme="1"/>
        <rFont val="Times New Roman"/>
        <family val="1"/>
      </rPr>
      <t xml:space="preserve"> International Marketing</t>
    </r>
  </si>
  <si>
    <r>
      <rPr>
        <sz val="14"/>
        <color theme="1"/>
        <rFont val="等线"/>
        <family val="3"/>
        <charset val="134"/>
      </rPr>
      <t>国际人力资源管理</t>
    </r>
    <r>
      <rPr>
        <sz val="14"/>
        <color theme="1"/>
        <rFont val="Times New Roman"/>
        <family val="1"/>
      </rPr>
      <t xml:space="preserve"> International Human Resource Management</t>
    </r>
  </si>
  <si>
    <r>
      <rPr>
        <sz val="14"/>
        <color theme="1"/>
        <rFont val="等线"/>
        <family val="3"/>
        <charset val="134"/>
      </rPr>
      <t>智能财务</t>
    </r>
    <r>
      <rPr>
        <sz val="14"/>
        <color theme="1"/>
        <rFont val="Times New Roman"/>
        <family val="1"/>
      </rPr>
      <t xml:space="preserve"> Intelligent Finance</t>
    </r>
  </si>
  <si>
    <r>
      <rPr>
        <sz val="14"/>
        <color theme="1"/>
        <rFont val="等线"/>
        <family val="3"/>
        <charset val="134"/>
      </rPr>
      <t>金融投资</t>
    </r>
    <r>
      <rPr>
        <sz val="14"/>
        <color theme="1"/>
        <rFont val="Times New Roman"/>
        <family val="1"/>
      </rPr>
      <t xml:space="preserve"> Financial Investment</t>
    </r>
  </si>
  <si>
    <r>
      <rPr>
        <sz val="14"/>
        <color theme="1"/>
        <rFont val="等线"/>
        <family val="3"/>
        <charset val="134"/>
      </rPr>
      <t>电子营销</t>
    </r>
    <r>
      <rPr>
        <sz val="14"/>
        <color theme="1"/>
        <rFont val="Times New Roman"/>
        <family val="1"/>
      </rPr>
      <t xml:space="preserve"> Digital Marketing</t>
    </r>
  </si>
  <si>
    <r>
      <rPr>
        <sz val="14"/>
        <color theme="1"/>
        <rFont val="等线"/>
        <family val="3"/>
        <charset val="134"/>
      </rPr>
      <t>企业营销</t>
    </r>
    <r>
      <rPr>
        <sz val="14"/>
        <color theme="1"/>
        <rFont val="Times New Roman"/>
        <family val="1"/>
      </rPr>
      <t xml:space="preserve"> Industrial Marketing</t>
    </r>
  </si>
  <si>
    <r>
      <t xml:space="preserve">Professorship
</t>
    </r>
    <r>
      <rPr>
        <sz val="14"/>
        <color theme="1"/>
        <rFont val="等线"/>
        <family val="3"/>
        <charset val="134"/>
      </rPr>
      <t>助理教授</t>
    </r>
    <r>
      <rPr>
        <sz val="14"/>
        <color theme="1"/>
        <rFont val="Times New Roman"/>
        <family val="1"/>
      </rPr>
      <t>/</t>
    </r>
    <r>
      <rPr>
        <sz val="14"/>
        <color theme="1"/>
        <rFont val="等线"/>
        <family val="3"/>
        <charset val="134"/>
      </rPr>
      <t>副教授</t>
    </r>
    <r>
      <rPr>
        <sz val="14"/>
        <color theme="1"/>
        <rFont val="Times New Roman"/>
        <family val="1"/>
      </rPr>
      <t>/</t>
    </r>
    <r>
      <rPr>
        <sz val="14"/>
        <color theme="1"/>
        <rFont val="等线"/>
        <family val="3"/>
        <charset val="134"/>
      </rPr>
      <t>教授</t>
    </r>
  </si>
  <si>
    <r>
      <rPr>
        <sz val="14"/>
        <color theme="1"/>
        <rFont val="等线"/>
        <family val="3"/>
        <charset val="134"/>
      </rPr>
      <t xml:space="preserve">国际商务
</t>
    </r>
    <r>
      <rPr>
        <sz val="14"/>
        <color theme="1"/>
        <rFont val="Times New Roman"/>
        <family val="1"/>
      </rPr>
      <t xml:space="preserve">Internatiional Business </t>
    </r>
  </si>
  <si>
    <r>
      <rPr>
        <sz val="14"/>
        <color theme="1"/>
        <rFont val="等线"/>
        <family val="3"/>
        <charset val="134"/>
      </rPr>
      <t>合计</t>
    </r>
  </si>
  <si>
    <r>
      <rPr>
        <sz val="14"/>
        <color theme="1"/>
        <rFont val="等线"/>
        <family val="3"/>
        <charset val="134"/>
      </rPr>
      <t xml:space="preserve">财务管理
</t>
    </r>
    <r>
      <rPr>
        <sz val="14"/>
        <color theme="1"/>
        <rFont val="Times New Roman"/>
        <family val="1"/>
      </rPr>
      <t>Financial Management</t>
    </r>
  </si>
  <si>
    <r>
      <rPr>
        <sz val="14"/>
        <color theme="1"/>
        <rFont val="等线"/>
        <family val="3"/>
        <charset val="134"/>
      </rPr>
      <t xml:space="preserve">市场营销
</t>
    </r>
    <r>
      <rPr>
        <sz val="14"/>
        <color theme="1"/>
        <rFont val="Times New Roman"/>
        <family val="1"/>
      </rPr>
      <t>Marketing</t>
    </r>
  </si>
  <si>
    <t>Candidates must have business experience in companies, organizations and institutions with international background, open-minded personalities with the willingness to work together with companies and to do applied research.
1.Ph.D. degree;
2.A high level of English language proficiency is required to undertake English taught course(s);
3.Candidates must have a strong commitment to effective teaching, productive research, and quality services to the school, the university, and the society;
4.At least 3 years working experience in companies/institutions/organizations outside of the campus;
International working experiences background is preferred.</t>
    <phoneticPr fontId="1" type="noConversion"/>
  </si>
  <si>
    <t>共计：</t>
    <phoneticPr fontId="1" type="noConversion"/>
  </si>
  <si>
    <t>1.协助学科带头人制定学科方向和人才梯队建设的整体规划；
2.承担中医学基础、中医诊断学、中药古典文献学、中药学、药用植物学、中药炮制学、中药方剂学、中药鉴定学等相关专业学科方向相关课程的教学及科研工作；
3.负责学生实习及实训平台建设等学院安排的工作；
4.开展应用技术型研究，积极申请、承担各类纵向、横向课题项目；
5.有一定的国际视野，开展本专业方向的国际交流工作。</t>
    <phoneticPr fontId="8" type="noConversion"/>
  </si>
  <si>
    <t>口腔智能材料制造与应用</t>
    <phoneticPr fontId="8" type="noConversion"/>
  </si>
  <si>
    <t>生
物
制
药
学</t>
    <phoneticPr fontId="8" type="noConversion"/>
  </si>
  <si>
    <t>合成生物学与新型疫苗制备技术</t>
    <phoneticPr fontId="8" type="noConversion"/>
  </si>
  <si>
    <t>1.协助学科带头人制定学科方向和人才梯队建设的整体规划；
2.承担生物制药相关专业学科方向相关课程的教学及科研工作；
3.负责学生实习及实训平台建设等学院安排的工作；
4.开展应用技术型研究，积极申请、承担各类纵向、横向课题项目；
5.有一定的国际视野，开展本专业方向的国际交流工作。</t>
    <phoneticPr fontId="8" type="noConversion"/>
  </si>
  <si>
    <r>
      <t>1.取得</t>
    </r>
    <r>
      <rPr>
        <sz val="14"/>
        <color theme="1"/>
        <rFont val="Calibri"/>
        <family val="3"/>
        <charset val="134"/>
        <scheme val="minor"/>
      </rPr>
      <t>生物制药相关</t>
    </r>
    <r>
      <rPr>
        <sz val="14"/>
        <color theme="1"/>
        <rFont val="Calibri"/>
        <family val="2"/>
        <charset val="134"/>
        <scheme val="minor"/>
      </rPr>
      <t xml:space="preserve">专业学科方向相关博士学位，优先考虑具有博士后经历或者有从事相关教学工作经验的应聘者；
2.助理教授应聘者不超过35周岁，副教授应聘者不超过40周岁，教授应聘者不超过45岁，特别优秀者条件可适当放宽；
3.具有与岗位匹配的学术造诣，同时具有高水平原创性的研究成果或者研究潜力；
4.承担过国家级、省部级以上的研究项目者优先考虑。
</t>
    </r>
    <phoneticPr fontId="8" type="noConversion"/>
  </si>
  <si>
    <t>组建教学与研究团队、承担英语专业教学与研究。</t>
    <phoneticPr fontId="1" type="noConversion"/>
  </si>
  <si>
    <t>1) 热爱教育事业，善于协调沟通，有团队合作精神和奉献精神；2）具有博士学历学位；3）在外国文学、跨文化与国别（区域）研究以及外交外事等领域课程教学及研究方面有较深造诣；4）年龄在45周岁以下。</t>
    <phoneticPr fontId="1" type="noConversion"/>
  </si>
  <si>
    <t>助理教授/讲师</t>
    <phoneticPr fontId="1" type="noConversion"/>
  </si>
  <si>
    <t>承担英语专业教学与研究。</t>
    <phoneticPr fontId="1" type="noConversion"/>
  </si>
  <si>
    <t>1) 热爱教育事业，善于协调沟通，有团队合作精神和奉献精神；2）具有博士学历学位；3）能胜任外国文学、跨文化与国别（区域）研究以及外交外事等领域课程教学和研究；4）年龄在35周岁以下。</t>
    <phoneticPr fontId="1" type="noConversion"/>
  </si>
  <si>
    <t>1) 热爱教育事业，善于协调沟通，有团队合作精神和奉献精神；2）具有英语专业博士学历学位；3）在英语口笔译等领域课程教学及研究方面有较深造诣；4）年龄在45周岁以下。</t>
    <phoneticPr fontId="1" type="noConversion"/>
  </si>
  <si>
    <t>1) 热爱教育事业，善于协调沟通，有团队合作精神和奉献精神；2）具有英语、法语或葡萄牙语专业博士学历学位；3）能胜任多语言口笔译和多语言服务等领域课程教学和研究；4）年龄在35周岁以下。</t>
    <phoneticPr fontId="1" type="noConversion"/>
  </si>
  <si>
    <t>1) 热爱教育事业，善于协调沟通，有团队合作精神和奉献精神；2）具有博士学历学位；3）在外国语言学、英语教育和计算语言学等领域课程教学及研究方面有较深造诣；4）年龄在45周岁以下（特别优秀的可放宽至50周岁）。</t>
    <phoneticPr fontId="1" type="noConversion"/>
  </si>
  <si>
    <t>1) 热爱教育事业，善于协调沟通，有团队合作精神和奉献精神；2）具有博士学历学位；3）能胜任外国语言学、英语教育和计算语言学等领域课程教学和研究；4）年龄在35周岁以下。</t>
    <phoneticPr fontId="1" type="noConversion"/>
  </si>
  <si>
    <t>组建教学与研究团队、承担商务英语专业教学与研究。</t>
    <phoneticPr fontId="1" type="noConversion"/>
  </si>
  <si>
    <t>1）热爱教育事业，善于协调沟通，有团队合作精神和奉献精神；2）具有商学、经济学、管理学和法学等学科领域博士学历学位；3）能熟练使用英语进行国际商务、经济学、管理学、金融和贸易、国际商法、商务统计等课程的全英文教学；4）年龄在45周岁以下（特别优秀的可放宽至50周岁）。</t>
    <phoneticPr fontId="1" type="noConversion"/>
  </si>
  <si>
    <t>承担商务英语专业教学与研究。</t>
    <phoneticPr fontId="1" type="noConversion"/>
  </si>
  <si>
    <t>1）热爱教育事业，善于协调沟通，有团队合作精神和奉献精神；2）具有商学、经济学、管理学和法学等学科领域博士学历学位；3）能胜任国际商务、经济学、管理学、金融和贸易、国际商法、商务统计等课程的全英文教学；4）年龄在35周岁以下。</t>
    <phoneticPr fontId="1" type="noConversion"/>
  </si>
  <si>
    <t>1）热爱教育事业，善于协调沟通，有团队合作精神和奉献精神；2）具有商学、经济学、管理学和法学等学科领域博士学历学位；3）能熟练使用英语进行国际商务、经济学、管理学、金融和贸易、国际商法、商务统计等课程的全英文教学；4）年龄在45周岁以下。</t>
    <phoneticPr fontId="1" type="noConversion"/>
  </si>
  <si>
    <t>组建教学与研究团队、承担德语专业课程教学与研究。</t>
    <phoneticPr fontId="1" type="noConversion"/>
  </si>
  <si>
    <t>1) 热爱教育事业，善于协调沟通，有团队合作精神和奉献精神；2）具有博士学历学位；3）在德国职业教育、德国工业化史、德国技术史、德国工业政策和德国国别研究等领域有较深造诣；4）年龄在45周岁以下。</t>
    <phoneticPr fontId="1" type="noConversion"/>
  </si>
  <si>
    <t>承担德语专业课程教学与研究。</t>
    <phoneticPr fontId="1" type="noConversion"/>
  </si>
  <si>
    <t>1) 热爱教育事业，善于协调沟通，有团队合作精神和奉献精神；2）具有博士学历学位；3）能胜任德国职业教育、德国技术史、德国工业政策和跨文化研究等领域课程教学及研究；4）年龄在35周岁以下。</t>
    <phoneticPr fontId="1" type="noConversion"/>
  </si>
  <si>
    <t>1) 热爱教育事业，善于协调沟通，有团队合作精神和奉献精神；2）具有博士学历学位；3）在德语文学、德语语言学和翻译学等领域有较深造诣；4）年龄在45周岁以下。</t>
    <phoneticPr fontId="1" type="noConversion"/>
  </si>
  <si>
    <t>1) 热爱教育事业，善于协调沟通，有团队合作精神和奉献精神；2）具有博士学历学位；3）能胜任德语文学、德语语言学、德语口笔译等领域课程教学及研究；4）年龄在35周岁以下。</t>
    <phoneticPr fontId="1" type="noConversion"/>
  </si>
  <si>
    <t>公共外语</t>
    <phoneticPr fontId="1" type="noConversion"/>
  </si>
  <si>
    <t>大学英语</t>
    <phoneticPr fontId="1" type="noConversion"/>
  </si>
  <si>
    <t>承担大学英语教学与研究。</t>
    <phoneticPr fontId="1" type="noConversion"/>
  </si>
  <si>
    <t>1) 热爱教育事业，善于协调沟通，有团队合作精神和奉献精神；2）具有博士学历学位；3）能胜任英语文学、外国语言学、翻译学、英语教育等领域课程教学及研究；4）年龄在35周岁以下。</t>
    <phoneticPr fontId="1" type="noConversion"/>
  </si>
  <si>
    <t>大学德语</t>
    <phoneticPr fontId="1" type="noConversion"/>
  </si>
  <si>
    <t>承担大学德语教学与研究。</t>
    <phoneticPr fontId="1" type="noConversion"/>
  </si>
  <si>
    <t>承担工业设计方向实践课程的教学，负责相关课程内容的教学团队组建以及相关教学工作的组织，组织开展相关领域的纵向科研课题申报和企业横向项目合作。</t>
    <phoneticPr fontId="21" type="noConversion"/>
  </si>
  <si>
    <t>拥有相关学科海外或国内高水平大学博士学历，具有良好的英语交流与教学能力。具有良好的工业设计教育背景，能独立讲授工业设计相关课程,具有企业实践背景者优先予以考虑。</t>
    <phoneticPr fontId="21" type="noConversion"/>
  </si>
  <si>
    <t>汽车服务工程</t>
    <phoneticPr fontId="21" type="noConversion"/>
  </si>
  <si>
    <t>承担汽车服务方向实践课程的教学，负责相关课程内容的教学团队组建以及相关教学工作的组织，组织开展相关领域的纵向科研课题申报和企业横向项目合作。</t>
    <phoneticPr fontId="21" type="noConversion"/>
  </si>
  <si>
    <t>申请人需具有车辆工程、控制类、机械类、计算机类、电子信息类等相关学科博士学位；年龄35周岁以下，具有良好的英语交流能力；具有汽车智能诊断、大数据管理等相关领域的科研项目经历，且在相关领域国际知名刊物发表高水平论文或取得相应水平的其他原创性研究成果；具有2年及以上企业研发工作经验者优先。</t>
    <phoneticPr fontId="21" type="noConversion"/>
  </si>
  <si>
    <t>计算机科学与技术</t>
    <phoneticPr fontId="21" type="noConversion"/>
  </si>
  <si>
    <t>承担物联网方向实践课程的教学，负责相关课程内容的教学团队组建以及相关教学工作的组织，组织开展相关领域的纵向科研课题申报和企业横向项目合作。</t>
    <phoneticPr fontId="21" type="noConversion"/>
  </si>
  <si>
    <t>拥有相关学科高水平大学博士学历，年龄35周岁以下，具有良好的英语交流能力；具有物联网相关领域的科研项目经历，且在相关领域国际知名刊物发表高水平论文或取得相应水平的其他原创性研究成果；具有2年及以上企业研发工作经验者优先。</t>
    <phoneticPr fontId="21" type="noConversion"/>
  </si>
  <si>
    <t>物流管理</t>
    <phoneticPr fontId="21" type="noConversion"/>
  </si>
  <si>
    <t>承担物流管理方向实践课程的教学，负责相关课程内容的教学团队组建以及相关教学工作的组织，组织开展相关领域的纵向科研课题申报和企业横向项目合作。</t>
    <phoneticPr fontId="21" type="noConversion"/>
  </si>
  <si>
    <t>拥有相关学科高水平大学博士学历，年龄35周岁以下，具有良好的英语交流能力；具有物流管理相关领域的科研项目经历，且在相关领域国际知名刊物发表高水平论文或取得相应水平的其他原创性研究成果；具有2年及以上企业研发工作经验者优先。</t>
    <phoneticPr fontId="21" type="noConversion"/>
  </si>
  <si>
    <t>承担环境设计方向实践课程的教学，负责相关课程内容的教学团队组建以及相关教学工作的组织，组织开展相关领域的纵向科研课题申报和企业横向项目合作。</t>
    <phoneticPr fontId="21" type="noConversion"/>
  </si>
  <si>
    <t>拥有相关学科高水平大学博士学历，年龄35周岁以下，具有良好的英语交流能力；具有环境设计相关领域的科研项目经历，且在相关领域国际知名刊物发表高水平论文或取得相应水平的其他原创性研究成果；具有2年及以上企业研发工作经验者优先。</t>
    <phoneticPr fontId="21" type="noConversion"/>
  </si>
  <si>
    <t>光源与照明</t>
    <phoneticPr fontId="21" type="noConversion"/>
  </si>
  <si>
    <t>承担电子科学与技术方向实践课程的教学，负责相关课程内容的教学团队组建以及相关教学工作的组织，组织开展相关领域的纵向科研课题申报和企业横向项目合作。</t>
    <phoneticPr fontId="21" type="noConversion"/>
  </si>
  <si>
    <t>拥有相关学科高水平大学博士学历，年龄35周岁以下，具有良好的英语交流能力；具有电子科学与技术相关领域的科研项目经历，且在相关领域国际知名刊物发表高水平论文或取得相应水平的其他原创性研究成果；具有2年及以上企业研发工作经验者优先。</t>
    <phoneticPr fontId="21" type="noConversion"/>
  </si>
  <si>
    <t>机械设计制造及其自动化</t>
    <phoneticPr fontId="21" type="noConversion"/>
  </si>
  <si>
    <t>承担机械设计制造及其自动化方向实践课程的教学，负责相关课程内容的教学团队组建以及相关教学工作的组织，组织开展相关领域的纵向科研课题申报和企业横向项目合作。</t>
    <phoneticPr fontId="21" type="noConversion"/>
  </si>
  <si>
    <t>拥有相关学科高水平大学博士学历，年龄35周岁以下，具有良好的英语交流能力；具有机械类相关领域的科研项目经历，且在相关领域国际知名刊物发表高水平论文或取得相应水平的其他原创性研究成果；具有2年及以上企业研发工作经验者优先。</t>
    <phoneticPr fontId="21" type="noConversion"/>
  </si>
  <si>
    <t>商务英语</t>
    <phoneticPr fontId="21" type="noConversion"/>
  </si>
  <si>
    <t>承担商务英语方向实践课程的教学，负责相关课程内容的教学团队组建以及相关教学工作的组织，组织开展相关领域的纵向科研课题申报和企业横向项目合作。</t>
    <phoneticPr fontId="21" type="noConversion"/>
  </si>
  <si>
    <t>拥有相关学科高水平大学博士学历，年龄35周岁以下，具有良好的英语交流能力，英语专业八级，具有商务英语相关领域的科研项目经历，且在相关领域国际知名刊物发表高水平论文或取得相应水平的其他原创性研究成果；高分通过雅思、托福，具有2年及以上企业研发工作经验者优先。</t>
    <phoneticPr fontId="21" type="noConversion"/>
  </si>
  <si>
    <t>承担相应创新实验室实践课程的教学，负责相关课程内容的实验教学。</t>
    <phoneticPr fontId="21" type="noConversion"/>
  </si>
  <si>
    <t>1.热心教育事业，潜心科研工作，从事相关方向研究工作。
2.具有相关专业硕士及以上学位；1年工作经历；年龄35周岁以下，具有良好的英语交流能力；具有相关领域的横、纵科研项目经历，且在相关领域取得高水平原创性研究成果。</t>
    <phoneticPr fontId="21" type="noConversion"/>
  </si>
  <si>
    <t>承担聚龙新才班的教学工作量，负责相关课程内容的教学团队组建以及相关教学工作的组织。</t>
    <phoneticPr fontId="21" type="noConversion"/>
  </si>
  <si>
    <t>申请人需具设计工程及相关专业等相关学科博士学位或同等工作经历；申请人需在设计工程相关领域具有突出的工作成就，并具有优秀的研究潜力和教学能力。申请人需提供研究兴趣和设想、科研经历、目前从事的工作，以及未来工作目标。</t>
    <phoneticPr fontId="21" type="noConversion"/>
  </si>
  <si>
    <t>物联网中心</t>
  </si>
  <si>
    <t>方向1</t>
  </si>
  <si>
    <t>方向2</t>
  </si>
  <si>
    <t>方向3</t>
  </si>
  <si>
    <t>智能制造中心</t>
  </si>
  <si>
    <t>储能技术</t>
    <phoneticPr fontId="21" type="noConversion"/>
  </si>
  <si>
    <t>承担储能技术相关本科和研究生教学、科研、学科建设、实验室建设、学生创新实践指导等工作。</t>
    <phoneticPr fontId="21" type="noConversion"/>
  </si>
  <si>
    <t>申请人需具有能源动力类、材料类、电子信息类、控制类、机械类、计算机类等相关学科博士学位或同等工作经历；申请人需在储能技术相关领域具有突出的科技工作成就，并具有优秀的研究潜力和教学能力。申请人需提供研究兴趣和设想、科研经历、目前从事的工作，以及未来工作目标。</t>
    <phoneticPr fontId="21" type="noConversion"/>
  </si>
  <si>
    <t>氢能技术</t>
    <phoneticPr fontId="21" type="noConversion"/>
  </si>
  <si>
    <t>承担氢能技术相关本科和研究生教学、科研、学科建设、实验室建设、学生创新实践指导等工作。</t>
    <phoneticPr fontId="21" type="noConversion"/>
  </si>
  <si>
    <t>申请人需具有能源动力类、材料类、电子信息类、控制类、机械类、计算机类等相关学科博士学位或同等工作经历；申请人需在氢能技术相关领域具有突出的科技工作成就，并具有优秀的研究潜力和教学能力。申请人需提供研究兴趣和设想、科研经历、目前从事的工作，以及未来工作目标。</t>
    <phoneticPr fontId="21" type="noConversion"/>
  </si>
  <si>
    <t>电池技术</t>
    <phoneticPr fontId="21" type="noConversion"/>
  </si>
  <si>
    <t>承担电池技术相关本科和研究生教学、科研、学科建设、实验室建设、学生创新实践指导等工作。</t>
    <phoneticPr fontId="21" type="noConversion"/>
  </si>
  <si>
    <t>申请人需具有能源动力类、材料类、电子信息类、控制类、机械类、计算机类等相关学科博士学位或同等工作经历；申请人需在电池技术相关领域具有突出的科技工作成就，并具有优秀的研究潜力和教学能力。申请人需提供研究兴趣和设想、科研经历、目前从事的工作，以及未来工作目标。</t>
    <phoneticPr fontId="21" type="noConversion"/>
  </si>
  <si>
    <t>智能传感系统
中心</t>
    <phoneticPr fontId="21" type="noConversion"/>
  </si>
  <si>
    <t>生化传感技术</t>
    <phoneticPr fontId="21" type="noConversion"/>
  </si>
  <si>
    <t>承担生化传感技术相关本科和研究生教学、科研、学科建设、实验室建设、学生创新实践指导等工作。</t>
    <phoneticPr fontId="21" type="noConversion"/>
  </si>
  <si>
    <t>申请人需具有电子信息类、控制类、机械类、计算机类等相关学科博士学位或同等工作经历；申请人需在生化传感技术相关领域具有突出的科技工作成就，并具有优秀的研究潜力和教学能力。申请人需提供研究兴趣和设想、科研经历、目前从事的工作，以及未来工作目标。</t>
    <phoneticPr fontId="21" type="noConversion"/>
  </si>
  <si>
    <t>海洋传感技术</t>
    <phoneticPr fontId="21" type="noConversion"/>
  </si>
  <si>
    <t>承担海洋传感技术相关本科和研究生教学、科研、学科建设、实验室建设、学生创新实践指导等工作。</t>
    <phoneticPr fontId="21" type="noConversion"/>
  </si>
  <si>
    <t>申请人需具有电子信息类、控制类、机械类、计算机类等相关学科博士学位或同等工作经历；申请人需在海洋传感技术相关领域具有突出的科技工作成就，并具有优秀的研究潜力和教学能力。申请人需提供研究兴趣和设想、科研经历、目前从事的工作，以及未来工作目标。</t>
    <phoneticPr fontId="21" type="noConversion"/>
  </si>
  <si>
    <t>传感仪器设备</t>
    <phoneticPr fontId="21" type="noConversion"/>
  </si>
  <si>
    <t>承担传感仪器设备相关本科和研究生教学、科研、学科建设、实验室建设、学生创新实践指导等工作。</t>
    <phoneticPr fontId="21" type="noConversion"/>
  </si>
  <si>
    <t>申请人需具有电子信息类、控制类、机械类、计算机类等相关学科博士学位或同等工作经历；申请人需在传感仪器设备相关领域具有突出的科技工作成就，并具有优秀的研究潜力和教学能力。申请人需提供研究兴趣和设想、科研经历、目前从事的工作，以及未来工作目标。</t>
    <phoneticPr fontId="21" type="noConversion"/>
  </si>
  <si>
    <t>智能化城市/景观设计</t>
    <phoneticPr fontId="21" type="noConversion"/>
  </si>
  <si>
    <t>承担智能化城市/景观设计相关本科和研究生教学、科研、学科建设、实验室建设、学生创新实践指导等工作。</t>
    <phoneticPr fontId="21" type="noConversion"/>
  </si>
  <si>
    <t>1.热心教育事业，潜心科研工作，从事智能化城市/景观设计等等方向研究工作。
2.具有设计类、机械类、计算机类等专业硕士学位；年龄35周岁以下，具有良好的英语交流能力；具有相关领域的横、纵科研项目经历，且在相关领域取得高水平原创性研究成果。
3.对具有高质量研究成果者、具有博士学位、博士后研究经历者或2年以上企业工作经历者优先考虑。</t>
    <phoneticPr fontId="21" type="noConversion"/>
  </si>
  <si>
    <t>智能制造</t>
    <phoneticPr fontId="21" type="noConversion"/>
  </si>
  <si>
    <t>1.热心教育事业，潜心科研工作，从事智能制造等方向研究工作。
2.具有设计类、机械类、计算机类等专业硕士学位；年龄35周岁以下，具有良好的英语交流能力；具有相关领域的横、纵科研项目经历，且在相关领域取得高水平原创性研究成果。
3.对具有高质量研究成果者、具有博士学位、博士后研究经历者或3年以上企业工作经历者优先考虑。</t>
    <phoneticPr fontId="21" type="noConversion"/>
  </si>
  <si>
    <t>行为学设计</t>
    <phoneticPr fontId="21" type="noConversion"/>
  </si>
  <si>
    <t>1.热心教育事业，潜心科研工作，从事行为学设计等方向研究工作。
2.具有设计类、机械类、计算机类等专业硕士学位；年龄35周岁以下，具有良好的英语交流能力；具有相关领域的横、纵科研项目经历，且在相关领域取得高水平原创性研究成果。
3.对具有高质量研究成果者、具有博士学位、博士后研究经历者或4年以上企业工作经历者优先考虑。</t>
    <phoneticPr fontId="21" type="noConversion"/>
  </si>
  <si>
    <t xml:space="preserve">大数据与互联网学院
</t>
    <phoneticPr fontId="10" type="noConversion"/>
  </si>
  <si>
    <t xml:space="preserve">新材料与新能源学院
</t>
    <phoneticPr fontId="1" type="noConversion"/>
  </si>
  <si>
    <t xml:space="preserve">城市交通与物流学院
</t>
    <phoneticPr fontId="1" type="noConversion"/>
  </si>
  <si>
    <t xml:space="preserve">创意设计学院
</t>
    <phoneticPr fontId="1" type="noConversion"/>
  </si>
  <si>
    <t xml:space="preserve">商学院
</t>
    <phoneticPr fontId="1" type="noConversion"/>
  </si>
  <si>
    <t xml:space="preserve">外国语学院
</t>
    <phoneticPr fontId="1" type="noConversion"/>
  </si>
  <si>
    <t xml:space="preserve">药学院
</t>
    <phoneticPr fontId="1" type="noConversion"/>
  </si>
  <si>
    <t xml:space="preserve">聚龙学院
</t>
    <phoneticPr fontId="1" type="noConversion"/>
  </si>
  <si>
    <t>生物医学工程</t>
  </si>
  <si>
    <t>生物医学传感与可穿戴设备</t>
    <phoneticPr fontId="1" type="noConversion"/>
  </si>
  <si>
    <t>生物医学检测技术与仪器</t>
    <phoneticPr fontId="1" type="noConversion"/>
  </si>
  <si>
    <t>智能医学工程</t>
    <phoneticPr fontId="1" type="noConversion"/>
  </si>
  <si>
    <t>智能医学影像</t>
    <phoneticPr fontId="1" type="noConversion"/>
  </si>
  <si>
    <t>智能医学大数据</t>
  </si>
  <si>
    <t>健康与环境工程学院</t>
    <phoneticPr fontId="1" type="noConversion"/>
  </si>
  <si>
    <t>工程物理学院</t>
    <phoneticPr fontId="1" type="noConversion"/>
  </si>
  <si>
    <t>自动化</t>
    <phoneticPr fontId="1" type="noConversion"/>
  </si>
  <si>
    <t>伺服与精密运动控制</t>
    <phoneticPr fontId="1" type="noConversion"/>
  </si>
  <si>
    <t>信息融合与感知</t>
    <phoneticPr fontId="1" type="noConversion"/>
  </si>
  <si>
    <t>学术带头人</t>
    <phoneticPr fontId="8" type="noConversion"/>
  </si>
  <si>
    <t xml:space="preserve">主持本学科专业方向和课程体系规划与建设、实验中心与实验平台规划与建设；负责本方向科研项目、企业合作和国际交流以及相关公共服务。
</t>
    <phoneticPr fontId="8" type="noConversion"/>
  </si>
  <si>
    <t>1.拥有自动化或电力电子类相关专业博士学位，具备一定的英语交流能力；2.年龄50岁以下（业绩特别突出可放宽至55周岁）；3.具有驱动与伺服控制系统相关领域教学或科研经历，在国内外高校任教5年以上，且受聘副教授或教授3年及以上；4.承担过国家、省部级、地方以及企业横向的科研项目，取得高水平的原创性研究成果；5.热爱教学，熟悉自动化专业人才培养规律，具备开展面向“应用技术本科”教学改革的能力和魄力；6.具有省级（或相当）及以上教学成果（优秀教师、教材、精品课程等）。</t>
    <phoneticPr fontId="1" type="noConversion"/>
  </si>
  <si>
    <t>主持本学科专业方向和课程体系规划与建设、实验中心与实验平台规划与建设；负责本方向科研项目、企业合作和国际交流以及相关公共服务。</t>
    <phoneticPr fontId="8" type="noConversion"/>
  </si>
  <si>
    <t>1.拥有控制科学与工程类、电子类、仪器仪表博士学位;2.年龄50岁以下（业绩特别突出可放宽至55周岁）;3.具有检测技术、智能仪器仪表等相关领域教学或科研经历在国内外高校任教5年以上，且受聘副教授或教授3年及以上；4.承担过国家、省部级、地方以及企业横向的科研项目，取得高水平的原创性研究成果；5.热爱教学，熟悉自动化专业人才培养规律，具备开展面向“应用技术本科”教学改革的能力和魄力；6.具有省级（或相当）及以上教学成果（优秀教师、教材、精品课程等）。</t>
    <phoneticPr fontId="1" type="noConversion"/>
  </si>
  <si>
    <t>新能源科学与工程</t>
    <phoneticPr fontId="1" type="noConversion"/>
  </si>
  <si>
    <t>学术带头人</t>
  </si>
  <si>
    <t>1. 能够搭建新能源科学与工程等专业的教学和科研平台，培养相关学科本科生、研究生，能够把握本学科的发展方向。2. 具有宽阔的学术视野，较强的研究能力或工程实践能力和学术界影响力，三年内可申请至少一项国家或省部级项目。3. 搭建学科平台，主持建设高水平实验室，组建高水平教学科研团队。</t>
  </si>
  <si>
    <t>所研究领域符合学科方向， 博士学位，具备开展面向“应用技术本科”人才培养教学改革的能力和魄力；有主持、参与重大科研项目、横向项目以及应用技术研发等经历；具有一定的英语交流能力；有企业研发工作经验优先；能科学规划本方向的学科建设和学术梯队建设，具有宽阔的办学视野和先进的办学理念；在本领域具有较高的学术造诣和学术声誉；有团队合作精神，师德高尚，身体健康；有境外著名高校、科研院所工作经历或大型企业研发经历者优先。</t>
  </si>
  <si>
    <t>1. 能够搭建新能源科学与工程等专业的教学和科研平台，培养相关学科本科生、研究生，能够把握本学科的发展方向。2. 具有宽阔的学术视野，较强的研究能力或工程实践能力和学术界影响力，三年内可申请至少一项项国家或省部级项目。7. 搭建学科平台，主持建设高水平实验室，组建高水平教学科研团队。</t>
  </si>
  <si>
    <t>所研究领域符合学科方向， 博士学位，具备开展面向“应用技术本科”人才培养教学改革的能力和魄力；有主持、参与重大科研项目、横向项目以及应用技术研发等经历；具有一定的英语交流能力；有企业研发工作经验优先；能科学规划本方向的学科建设和学术梯队建设，具有宽阔的办学视野和先进的办学理念；在本领域具有较高的学术造诣和学术声誉；有团队合作精神，师德高尚，身体健康；有科研院所工作经历或大型企业研发经历者优先。</t>
  </si>
  <si>
    <t>1. 能够搭建新能源科学与工程等专业的教学和科研平台，培养相关学科本科生、研究生，能够把握本学科的发展方向。2. 具有宽阔的学术视野，较强的研究能力或工程实践能力和学术界影响力，三年内可申请至少一项项国家或省部级项目。8. 搭建学科平台，主持建设高水平实验室，组建高水平教学科研团队。</t>
  </si>
  <si>
    <t>微电子科学与工程</t>
    <phoneticPr fontId="1" type="noConversion"/>
  </si>
  <si>
    <t>光源与照明</t>
    <phoneticPr fontId="1" type="noConversion"/>
  </si>
  <si>
    <t>1.参与学科规划，提升学科实力。
2.组建和管理教学及科研团队。
3.搭建教学及科研平台。
4.制定本科生和研究生的培养方案。
5.带领团队获得纵向和横向科研项目。
5.推动团队取得高水平基础科研和工程应用成果。</t>
  </si>
  <si>
    <t>所研究领域符合学科方向，博士学位，善于领导，富于合作，师德高尚，认真负责；具备学科建设规划和学术梯队建设能力，具有国际水平的科研视野和先进的办学理念；在本领域具有较高的学术造诣和学术声誉；有主持和参与重大科研项目、横向项目以及应用技术研发等经历；具有流利的英语交流能力；有科研院所工作经历或大型企业研发经历者优先。</t>
  </si>
  <si>
    <t>1.参与学科规划，提升学科实力。
2.组建和管理教学及科研团队。
3.搭建教学及科研平台。
4.制定本科生和研究生的培养方案。
5.带领团队获得纵向和横向科研项目。
6.推动团队取得高水平基础科研和工程应用成果。</t>
  </si>
  <si>
    <t>1. 能够搭建光源与照明、光学工程等专业的教学和科研平台，培养相关学科本科生、研究生，能够把握本学科的发展方向。2. 具有宽阔的学术视野，较强的研究能力或工程实践能力和学术界影响力，三年内可申请一或两项国家或省部级项目。3. 搭建学科平台，主持建设高水平实验室，组建高水平教学科研团队。</t>
  </si>
  <si>
    <t>学科带头人</t>
    <phoneticPr fontId="1" type="noConversion"/>
  </si>
  <si>
    <t>制定本学科方向的发展规划，带领团队申请高水平科研开发项目、建立人才梯队、推进学科方向的建设与发展。</t>
    <phoneticPr fontId="1" type="noConversion"/>
  </si>
  <si>
    <t>1. 申请人应有高校教授职称，并在本领域一定的国际学术影响力；
2. 申请人专业方向与本学科方向相符；
3. 学术严谨、学风端正、德才兼备。年龄原则上不超过50周岁（业绩特别突出的可适当放宽至55周岁），身心健康。</t>
    <phoneticPr fontId="1" type="noConversion"/>
  </si>
  <si>
    <t>应用物理学</t>
    <phoneticPr fontId="1" type="noConversion"/>
  </si>
  <si>
    <t>光电信息科学与工程</t>
    <phoneticPr fontId="1" type="noConversion"/>
  </si>
  <si>
    <t>学术带头人</t>
    <phoneticPr fontId="1" type="noConversion"/>
  </si>
  <si>
    <t>依据学院规划，制定专业特色方向的发展计划，统筹各类科研和校企项目的申报，负责科研、教学以及人才梯队工作，负责学生实习和实训平台的建设，推进学科方向的发展与创新。</t>
    <phoneticPr fontId="1" type="noConversion"/>
  </si>
  <si>
    <t>身心健康，热心教育与科研事业，在本方向取得创造性的成果和做出卓越贡献，年龄一般不超过50岁。</t>
    <phoneticPr fontId="1" type="noConversion"/>
  </si>
  <si>
    <t>口腔医学技术</t>
    <phoneticPr fontId="1" type="noConversion"/>
  </si>
  <si>
    <t>1.在学院规划和指导下制定本学科方向的发展计划；
2.统筹各类科研和校企合作项目的申报；
3.负责科研、相关学科的教学以及优化人才梯队工作；
4.负责学生实习和实训平台的建设，推进学科方向的发展与创新，并发表高质量科研成果，获取国际专利授权。</t>
  </si>
  <si>
    <t xml:space="preserve">1.学术严谨、学风端正、德才兼备。年龄原则上不超过50周岁（业绩特别突出的可适当放宽至55周岁），身体健康；
2.熟悉高等教育规律，了解国内外高等教育情况，有能力规划相关专业学科建设和学术梯队建设，具备开展全面向“应用技术本科”人才培养教学改革的能力和魄力，有丰富的管理经验和组织协调能力（担任过院（系）、研究所或实验室领导职务者优先）；
3.具有相关专业背景，在学科领域具有重要学术影响和较高知名度，具有博士学位及正高级专业技术职务（有重大科技成果或重要学术成就者可放宽）、教授职务；
4.研究方向具有鲜明的特色，在相应领域具有很高的声誉，学术水平达到国际领先水平，有企业或医院工作经验者优先；
5.具有开辟和引领该学科新方向的能力；有强的团队合作能力、组织能力及国际化的学术视野；
6.国家级人才计划入选者以及相关杰出学者优先考虑；
7.聘期内应全职到校工作。
</t>
  </si>
  <si>
    <t>口腔智能材料制造与应用</t>
  </si>
  <si>
    <t>中药学</t>
    <phoneticPr fontId="8" type="noConversion"/>
  </si>
  <si>
    <t>中药新型递送系统开发</t>
    <phoneticPr fontId="8" type="noConversion"/>
  </si>
  <si>
    <t>生物制药</t>
    <phoneticPr fontId="8" type="noConversion"/>
  </si>
  <si>
    <t>岗位编号</t>
    <phoneticPr fontId="1" type="noConversion"/>
  </si>
  <si>
    <t>学科方向</t>
    <phoneticPr fontId="1" type="noConversion"/>
  </si>
  <si>
    <t>招聘人数</t>
    <phoneticPr fontId="1" type="noConversion"/>
  </si>
  <si>
    <t>Z07</t>
    <phoneticPr fontId="1" type="noConversion"/>
  </si>
  <si>
    <t>Z09</t>
  </si>
  <si>
    <t>Z10</t>
  </si>
  <si>
    <t>Z14</t>
    <phoneticPr fontId="1" type="noConversion"/>
  </si>
  <si>
    <t>Z15</t>
  </si>
  <si>
    <t>Z16</t>
  </si>
  <si>
    <t>Z17</t>
    <phoneticPr fontId="1" type="noConversion"/>
  </si>
  <si>
    <t>Z18</t>
  </si>
  <si>
    <t>Z19</t>
    <phoneticPr fontId="1" type="noConversion"/>
  </si>
  <si>
    <t>Z20</t>
    <phoneticPr fontId="1" type="noConversion"/>
  </si>
  <si>
    <t>Z03</t>
    <phoneticPr fontId="1" type="noConversion"/>
  </si>
  <si>
    <t>Z04</t>
    <phoneticPr fontId="1" type="noConversion"/>
  </si>
  <si>
    <t>Z08</t>
    <phoneticPr fontId="1" type="noConversion"/>
  </si>
  <si>
    <t>Z22</t>
    <phoneticPr fontId="1" type="noConversion"/>
  </si>
  <si>
    <t>Z11</t>
    <phoneticPr fontId="1" type="noConversion"/>
  </si>
  <si>
    <t>Z13</t>
    <phoneticPr fontId="1" type="noConversion"/>
  </si>
  <si>
    <t>Z21</t>
    <phoneticPr fontId="1" type="noConversion"/>
  </si>
  <si>
    <t>Z23</t>
    <phoneticPr fontId="1" type="noConversion"/>
  </si>
  <si>
    <t>Z24</t>
    <phoneticPr fontId="1" type="noConversion"/>
  </si>
  <si>
    <t>专业</t>
  </si>
  <si>
    <t>岗位编号</t>
  </si>
  <si>
    <t>学科方向</t>
  </si>
  <si>
    <t>岗位</t>
  </si>
  <si>
    <t>招聘人数</t>
  </si>
  <si>
    <t>工作职责</t>
  </si>
  <si>
    <t>应聘条件</t>
  </si>
  <si>
    <t>新能源科学与工程</t>
  </si>
  <si>
    <t>NE1</t>
    <phoneticPr fontId="21" type="noConversion"/>
  </si>
  <si>
    <t>NE2</t>
    <phoneticPr fontId="21" type="noConversion"/>
  </si>
  <si>
    <t>NE3</t>
    <phoneticPr fontId="21" type="noConversion"/>
  </si>
  <si>
    <t>NE4</t>
  </si>
  <si>
    <t>NE5</t>
  </si>
  <si>
    <t>NE6</t>
  </si>
  <si>
    <t>NE7</t>
  </si>
  <si>
    <t>NE8</t>
  </si>
  <si>
    <t>NE9</t>
  </si>
  <si>
    <t>NE10</t>
  </si>
  <si>
    <t>NE11</t>
  </si>
  <si>
    <t>NE12</t>
  </si>
  <si>
    <t>NE13</t>
  </si>
  <si>
    <t>NM1</t>
    <phoneticPr fontId="21" type="noConversion"/>
  </si>
  <si>
    <t>NM2</t>
  </si>
  <si>
    <t>NM3</t>
  </si>
  <si>
    <t>NM4</t>
  </si>
  <si>
    <t>NM5</t>
  </si>
  <si>
    <t>NM6</t>
  </si>
  <si>
    <t>NM7</t>
  </si>
  <si>
    <t>NM8</t>
  </si>
  <si>
    <t>NM9</t>
  </si>
  <si>
    <t>NM10</t>
  </si>
  <si>
    <t>NM11</t>
  </si>
  <si>
    <t>NM12</t>
  </si>
  <si>
    <t>微电子科学与工程</t>
  </si>
  <si>
    <t>NMI1</t>
    <phoneticPr fontId="21" type="noConversion"/>
  </si>
  <si>
    <t>NMI2</t>
  </si>
  <si>
    <t>NMI3</t>
  </si>
  <si>
    <t>NMI4</t>
  </si>
  <si>
    <t>NMI5</t>
  </si>
  <si>
    <t>NMI6</t>
  </si>
  <si>
    <t>NMI7</t>
  </si>
  <si>
    <t>NMI8</t>
  </si>
  <si>
    <t>NMI9</t>
  </si>
  <si>
    <t>NMI10</t>
  </si>
  <si>
    <t>NMI11</t>
  </si>
  <si>
    <t>NMI12</t>
  </si>
  <si>
    <t>NMI13</t>
  </si>
  <si>
    <t>NL1</t>
    <phoneticPr fontId="21" type="noConversion"/>
  </si>
  <si>
    <t>NL2</t>
  </si>
  <si>
    <t>NL3</t>
  </si>
  <si>
    <t>NL4</t>
  </si>
  <si>
    <t>NL5</t>
  </si>
  <si>
    <t>NL6</t>
  </si>
  <si>
    <t>NL7</t>
  </si>
  <si>
    <t>NL8</t>
  </si>
  <si>
    <t>NL9</t>
  </si>
  <si>
    <t>NL10</t>
  </si>
  <si>
    <t>NL11</t>
  </si>
  <si>
    <t>NL12</t>
  </si>
  <si>
    <t>讲师1</t>
  </si>
  <si>
    <t>NL13</t>
  </si>
  <si>
    <t>共计</t>
  </si>
  <si>
    <t>H01</t>
    <phoneticPr fontId="1" type="noConversion"/>
  </si>
  <si>
    <t>H05</t>
    <phoneticPr fontId="1" type="noConversion"/>
  </si>
  <si>
    <t>H02</t>
    <phoneticPr fontId="1" type="noConversion"/>
  </si>
  <si>
    <t>H07</t>
    <phoneticPr fontId="1" type="noConversion"/>
  </si>
  <si>
    <t>H08</t>
    <phoneticPr fontId="1" type="noConversion"/>
  </si>
  <si>
    <t>H03</t>
    <phoneticPr fontId="1" type="noConversion"/>
  </si>
  <si>
    <t>H09</t>
    <phoneticPr fontId="1" type="noConversion"/>
  </si>
  <si>
    <t>H04</t>
    <phoneticPr fontId="1" type="noConversion"/>
  </si>
  <si>
    <t>H10</t>
    <phoneticPr fontId="1" type="noConversion"/>
  </si>
  <si>
    <r>
      <rPr>
        <b/>
        <sz val="14"/>
        <color theme="1"/>
        <rFont val="等线"/>
        <family val="3"/>
        <charset val="134"/>
      </rPr>
      <t xml:space="preserve">国际商务
</t>
    </r>
    <r>
      <rPr>
        <b/>
        <sz val="14"/>
        <color theme="1"/>
        <rFont val="Times New Roman"/>
        <family val="1"/>
      </rPr>
      <t xml:space="preserve">Internatiional Business </t>
    </r>
  </si>
  <si>
    <t>BS01</t>
    <phoneticPr fontId="1" type="noConversion"/>
  </si>
  <si>
    <t>BS02</t>
    <phoneticPr fontId="1" type="noConversion"/>
  </si>
  <si>
    <t>BS03</t>
    <phoneticPr fontId="1" type="noConversion"/>
  </si>
  <si>
    <r>
      <rPr>
        <b/>
        <sz val="14"/>
        <color theme="1"/>
        <rFont val="等线"/>
        <family val="3"/>
        <charset val="134"/>
      </rPr>
      <t xml:space="preserve">财务管理
</t>
    </r>
    <r>
      <rPr>
        <b/>
        <sz val="14"/>
        <color theme="1"/>
        <rFont val="Times New Roman"/>
        <family val="1"/>
      </rPr>
      <t>Financial Management</t>
    </r>
  </si>
  <si>
    <t>BS04</t>
    <phoneticPr fontId="1" type="noConversion"/>
  </si>
  <si>
    <t>BS05</t>
    <phoneticPr fontId="1" type="noConversion"/>
  </si>
  <si>
    <r>
      <rPr>
        <b/>
        <sz val="14"/>
        <color theme="1"/>
        <rFont val="等线"/>
        <family val="3"/>
        <charset val="134"/>
      </rPr>
      <t xml:space="preserve">市场营销
</t>
    </r>
    <r>
      <rPr>
        <b/>
        <sz val="14"/>
        <color theme="1"/>
        <rFont val="Times New Roman"/>
        <family val="1"/>
      </rPr>
      <t>Marketing</t>
    </r>
  </si>
  <si>
    <t>BS06</t>
    <phoneticPr fontId="1" type="noConversion"/>
  </si>
  <si>
    <t>BS07</t>
    <phoneticPr fontId="1" type="noConversion"/>
  </si>
  <si>
    <t>SFL01</t>
    <phoneticPr fontId="1" type="noConversion"/>
  </si>
  <si>
    <t>SFL02</t>
    <phoneticPr fontId="1" type="noConversion"/>
  </si>
  <si>
    <t>SFL03</t>
    <phoneticPr fontId="1" type="noConversion"/>
  </si>
  <si>
    <t>SFL04</t>
    <phoneticPr fontId="1" type="noConversion"/>
  </si>
  <si>
    <t>SFL05</t>
    <phoneticPr fontId="1" type="noConversion"/>
  </si>
  <si>
    <t>SFL06</t>
    <phoneticPr fontId="1" type="noConversion"/>
  </si>
  <si>
    <t>SFL07</t>
    <phoneticPr fontId="1" type="noConversion"/>
  </si>
  <si>
    <t>SFL08</t>
    <phoneticPr fontId="1" type="noConversion"/>
  </si>
  <si>
    <t>SFL09</t>
    <phoneticPr fontId="1" type="noConversion"/>
  </si>
  <si>
    <t>工业设计</t>
    <phoneticPr fontId="1" type="noConversion"/>
  </si>
  <si>
    <t>CDG001</t>
    <phoneticPr fontId="1" type="noConversion"/>
  </si>
  <si>
    <t>产品设计</t>
    <phoneticPr fontId="1" type="noConversion"/>
  </si>
  <si>
    <t xml:space="preserve">  承担工业设计机械类基础课程的教学，参与相关课程内容的教学团队组建以及相关教学工作的组织，承担本专业的相关公共服务工作</t>
    <phoneticPr fontId="1" type="noConversion"/>
  </si>
  <si>
    <t>CDG002</t>
    <phoneticPr fontId="1" type="noConversion"/>
  </si>
  <si>
    <t>交通工具设计</t>
    <phoneticPr fontId="1" type="noConversion"/>
  </si>
  <si>
    <t>承担交通工具方向课程的教学，参与本方向科研和教学实验室的建设；申请高水平科研项目；参与学科方向的建设与发展，承担本专业相关公共服务工作</t>
    <phoneticPr fontId="1" type="noConversion"/>
  </si>
  <si>
    <t>CDG003</t>
    <phoneticPr fontId="1" type="noConversion"/>
  </si>
  <si>
    <t>交互设计</t>
    <phoneticPr fontId="1" type="noConversion"/>
  </si>
  <si>
    <t>承担交互设计方向课程的教学，参与本方向科研和教学实验室的建设；申请高水平科研项目；参与学科方向的建设与发展，承担本专业相关公共服务工作</t>
    <phoneticPr fontId="1" type="noConversion"/>
  </si>
  <si>
    <t>拥有相关学科高水平大学博士学历，具备良好的英语交流与教学能力，要求年龄35岁以下。具有良好的计算机学科人机交互技术背景或应用/工程心理学背景，能独立讲授交互设计相关课程，独立开展学术研究。具有海外学位，或独立承担省部级以上项目经历者优先</t>
    <phoneticPr fontId="1" type="noConversion"/>
  </si>
  <si>
    <t>CDH001</t>
    <phoneticPr fontId="1" type="noConversion"/>
  </si>
  <si>
    <t>承担景观设计方向课程的教学工作，承担本方向科研和教学实验室的建设；申请高水平科研开发项目，参与学科方向的建设和发展；承担本专业相关的公共服务工作</t>
    <phoneticPr fontId="1" type="noConversion"/>
  </si>
  <si>
    <t>CDH002</t>
    <phoneticPr fontId="1" type="noConversion"/>
  </si>
  <si>
    <t>承担景观设计方向课程的教学工作，参与本方向科研和和教学实验室的建设；申请高水平科研开发项目，参与学科方向的建设与发展；承担本专业相关公共服务工作</t>
    <phoneticPr fontId="1" type="noConversion"/>
  </si>
  <si>
    <t>CDH003</t>
    <phoneticPr fontId="1" type="noConversion"/>
  </si>
  <si>
    <t>承担景观设计方向课程的教学工作，参与教学实验室建设和学科发展；承担本专业相关公共服务工作</t>
    <phoneticPr fontId="1" type="noConversion"/>
  </si>
  <si>
    <t>CDH004</t>
    <phoneticPr fontId="1" type="noConversion"/>
  </si>
  <si>
    <t>室内设计方向</t>
    <phoneticPr fontId="1" type="noConversion"/>
  </si>
  <si>
    <t>承担室内设计方向课程的教学工作，参与本方向科研和和教学实验室的建设；申请高水平科研开发项目，参与学科方向的建设与发展；承担本专业相关公共服务工作。</t>
    <phoneticPr fontId="1" type="noConversion"/>
  </si>
  <si>
    <t>CDH005</t>
    <phoneticPr fontId="1" type="noConversion"/>
  </si>
  <si>
    <t>承担室内设计方向课程的教学工作，参与教学实验室建设和学科发展；承担本专业相关公共服务工作。</t>
    <phoneticPr fontId="1" type="noConversion"/>
  </si>
  <si>
    <t>艺术与科技</t>
    <phoneticPr fontId="1" type="noConversion"/>
  </si>
  <si>
    <t>CDY001</t>
    <phoneticPr fontId="1" type="noConversion"/>
  </si>
  <si>
    <t>数字文娱设计</t>
    <phoneticPr fontId="1" type="noConversion"/>
  </si>
  <si>
    <t>CDY002</t>
    <phoneticPr fontId="1" type="noConversion"/>
  </si>
  <si>
    <t>CDY003</t>
    <phoneticPr fontId="1" type="noConversion"/>
  </si>
  <si>
    <t>CDY004</t>
    <phoneticPr fontId="1" type="noConversion"/>
  </si>
  <si>
    <t>CDY005</t>
    <phoneticPr fontId="1" type="noConversion"/>
  </si>
  <si>
    <t>C07</t>
    <phoneticPr fontId="1" type="noConversion"/>
  </si>
  <si>
    <t>C08</t>
    <phoneticPr fontId="1" type="noConversion"/>
  </si>
  <si>
    <t>C09</t>
    <phoneticPr fontId="1" type="noConversion"/>
  </si>
  <si>
    <t>C04</t>
    <phoneticPr fontId="1" type="noConversion"/>
  </si>
  <si>
    <t>C05</t>
    <phoneticPr fontId="1" type="noConversion"/>
  </si>
  <si>
    <t>C01</t>
    <phoneticPr fontId="1" type="noConversion"/>
  </si>
  <si>
    <t>C02</t>
    <phoneticPr fontId="1" type="noConversion"/>
  </si>
  <si>
    <t>C10</t>
    <phoneticPr fontId="1" type="noConversion"/>
  </si>
  <si>
    <t>C11</t>
    <phoneticPr fontId="1" type="noConversion"/>
  </si>
  <si>
    <t>C12</t>
    <phoneticPr fontId="1" type="noConversion"/>
  </si>
  <si>
    <t>C13</t>
    <phoneticPr fontId="1" type="noConversion"/>
  </si>
  <si>
    <t>C14</t>
    <phoneticPr fontId="1" type="noConversion"/>
  </si>
  <si>
    <t>C15</t>
    <phoneticPr fontId="1" type="noConversion"/>
  </si>
  <si>
    <t>C25</t>
    <phoneticPr fontId="1" type="noConversion"/>
  </si>
  <si>
    <t>C26</t>
    <phoneticPr fontId="1" type="noConversion"/>
  </si>
  <si>
    <t>C27</t>
    <phoneticPr fontId="1" type="noConversion"/>
  </si>
  <si>
    <t>C28</t>
    <phoneticPr fontId="1" type="noConversion"/>
  </si>
  <si>
    <t>C29</t>
    <phoneticPr fontId="1" type="noConversion"/>
  </si>
  <si>
    <t>C30</t>
    <phoneticPr fontId="1" type="noConversion"/>
  </si>
  <si>
    <t>C17</t>
    <phoneticPr fontId="1" type="noConversion"/>
  </si>
  <si>
    <t>C18</t>
    <phoneticPr fontId="1" type="noConversion"/>
  </si>
  <si>
    <t>C20</t>
    <phoneticPr fontId="1" type="noConversion"/>
  </si>
  <si>
    <t>C21</t>
    <phoneticPr fontId="1" type="noConversion"/>
  </si>
  <si>
    <t>C23</t>
    <phoneticPr fontId="1" type="noConversion"/>
  </si>
  <si>
    <t>C24</t>
    <phoneticPr fontId="1" type="noConversion"/>
  </si>
  <si>
    <r>
      <t xml:space="preserve">中德智能制造学院 </t>
    </r>
    <r>
      <rPr>
        <sz val="22"/>
        <color theme="1"/>
        <rFont val="Calibri"/>
        <family val="3"/>
        <charset val="134"/>
        <scheme val="minor"/>
      </rPr>
      <t>应聘联系人:郑老师/(0755)23256332/zhengming@sztu.edu.cn</t>
    </r>
    <phoneticPr fontId="1" type="noConversion"/>
  </si>
  <si>
    <t>1.博士学位；2.具有高水平研究成果或主持国家级科研项目的经验，熟悉掌握集成电路、封装测试工艺与技术；申请人拥有企业工作经验者优先。</t>
    <phoneticPr fontId="10" type="noConversion"/>
  </si>
  <si>
    <t>D10</t>
  </si>
  <si>
    <t>D11</t>
  </si>
  <si>
    <t>D12</t>
    <phoneticPr fontId="1" type="noConversion"/>
  </si>
  <si>
    <t>D13</t>
    <phoneticPr fontId="1" type="noConversion"/>
  </si>
  <si>
    <t>D14</t>
  </si>
  <si>
    <t>D15</t>
  </si>
  <si>
    <t>D16</t>
  </si>
  <si>
    <t>D17</t>
  </si>
  <si>
    <t>D18</t>
  </si>
  <si>
    <t>D19</t>
  </si>
  <si>
    <t>D20</t>
  </si>
  <si>
    <t>D21</t>
  </si>
  <si>
    <t>D22</t>
  </si>
  <si>
    <t>D23</t>
  </si>
  <si>
    <t>D24</t>
    <phoneticPr fontId="1" type="noConversion"/>
  </si>
  <si>
    <t>D25</t>
    <phoneticPr fontId="10" type="noConversion"/>
  </si>
  <si>
    <t>D26</t>
  </si>
  <si>
    <t>D27</t>
  </si>
  <si>
    <t>D28</t>
  </si>
  <si>
    <t>D29</t>
  </si>
  <si>
    <t>D30</t>
  </si>
  <si>
    <t>D31</t>
  </si>
  <si>
    <t>高性能计算与存储技术</t>
    <phoneticPr fontId="10" type="noConversion"/>
  </si>
  <si>
    <t>D32</t>
  </si>
  <si>
    <t>D33</t>
  </si>
  <si>
    <t>D34</t>
  </si>
  <si>
    <t>承担课程教学，参与科研和教学实验室的建设，申请高水平教学改革项目，参与学科方向的建设与发展，参与“精品课程”、“一流课程”的建设，承担本学科相关公共服务。</t>
    <phoneticPr fontId="10" type="noConversion"/>
  </si>
  <si>
    <t>计算机基础教研室</t>
    <phoneticPr fontId="10" type="noConversion"/>
  </si>
  <si>
    <t>D35</t>
    <phoneticPr fontId="10" type="noConversion"/>
  </si>
  <si>
    <t>计算机相关专业</t>
    <phoneticPr fontId="10" type="noConversion"/>
  </si>
  <si>
    <t>承担课程教学，参与制定本学科方向的发展规划，参与科研和教学实验室的建设，申请高水平教学改革项目，承担“精品课程”、“一流课程”的建设，承担本学科相关公共服务。</t>
    <phoneticPr fontId="10" type="noConversion"/>
  </si>
  <si>
    <t>1.计算机相关博士学位；2.具有3年及以上从事计算机技术教学、科研或企业研发等工作经历者优先；3.有教学成果（优秀教师、教材等）者优先。</t>
    <phoneticPr fontId="10" type="noConversion"/>
  </si>
  <si>
    <t>D36</t>
    <phoneticPr fontId="10" type="noConversion"/>
  </si>
  <si>
    <t>D37</t>
    <phoneticPr fontId="10" type="noConversion"/>
  </si>
  <si>
    <t>1.计算机相关博士学位；2.申请人应热衷于计算机专业教学，有课堂讲授经验者优先。</t>
    <phoneticPr fontId="10" type="noConversion"/>
  </si>
  <si>
    <t>数学教研室</t>
    <phoneticPr fontId="10" type="noConversion"/>
  </si>
  <si>
    <t>D38</t>
    <phoneticPr fontId="10" type="noConversion"/>
  </si>
  <si>
    <t>数学相关专业</t>
    <phoneticPr fontId="10" type="noConversion"/>
  </si>
  <si>
    <t>D39</t>
    <phoneticPr fontId="10" type="noConversion"/>
  </si>
  <si>
    <t>助理教授</t>
    <phoneticPr fontId="10" type="noConversion"/>
  </si>
  <si>
    <t>承担课程教学，参与科研和教学实验室的建设，申请高水平科研开发项目，参与学科方向的建设与发展，培养相关学科本科生、研究生。</t>
    <phoneticPr fontId="10" type="noConversion"/>
  </si>
  <si>
    <t>D40</t>
    <phoneticPr fontId="10" type="noConversion"/>
  </si>
  <si>
    <t>1.博士学位；2.申请人应热衷于数学专业教学，有课堂讲授经验者优先。</t>
    <phoneticPr fontId="10" type="noConversion"/>
  </si>
  <si>
    <r>
      <t xml:space="preserve">大数据与互联网学院  </t>
    </r>
    <r>
      <rPr>
        <b/>
        <sz val="22"/>
        <color theme="1"/>
        <rFont val="Calibri"/>
        <family val="3"/>
        <charset val="134"/>
        <scheme val="minor"/>
      </rPr>
      <t xml:space="preserve"> </t>
    </r>
    <r>
      <rPr>
        <sz val="22"/>
        <color theme="1"/>
        <rFont val="Calibri"/>
        <family val="3"/>
        <charset val="134"/>
        <scheme val="minor"/>
      </rPr>
      <t>应聘联系人:赵老师/(0755)23256160/bdi@sztu.edu.cn</t>
    </r>
    <phoneticPr fontId="1" type="noConversion"/>
  </si>
  <si>
    <r>
      <t xml:space="preserve">新材料与新能源学院   </t>
    </r>
    <r>
      <rPr>
        <sz val="22"/>
        <color theme="1"/>
        <rFont val="Calibri"/>
        <family val="3"/>
        <charset val="134"/>
        <scheme val="minor"/>
      </rPr>
      <t>应聘联系人:刘老师/(0755)23256080/liuchen@sztu.edu.cn</t>
    </r>
    <phoneticPr fontId="1" type="noConversion"/>
  </si>
  <si>
    <r>
      <t xml:space="preserve">城市交通与物流专业 </t>
    </r>
    <r>
      <rPr>
        <b/>
        <sz val="22"/>
        <color theme="1"/>
        <rFont val="Calibri"/>
        <family val="3"/>
        <charset val="134"/>
        <scheme val="minor"/>
      </rPr>
      <t xml:space="preserve"> </t>
    </r>
    <r>
      <rPr>
        <sz val="22"/>
        <color theme="1"/>
        <rFont val="Calibri"/>
        <family val="3"/>
        <charset val="134"/>
        <scheme val="minor"/>
      </rPr>
      <t>应聘联系人:吴老师/(0755)23256190/utl@sztu.edu.cn</t>
    </r>
    <phoneticPr fontId="1" type="noConversion"/>
  </si>
  <si>
    <r>
      <t>健康与环境工程学院</t>
    </r>
    <r>
      <rPr>
        <sz val="24"/>
        <color theme="1"/>
        <rFont val="Calibri"/>
        <family val="3"/>
        <charset val="134"/>
        <scheme val="minor"/>
      </rPr>
      <t xml:space="preserve">  </t>
    </r>
    <r>
      <rPr>
        <sz val="22"/>
        <color theme="1"/>
        <rFont val="Calibri"/>
        <family val="3"/>
        <charset val="134"/>
        <scheme val="minor"/>
      </rPr>
      <t>应聘联系人:王老师/(0755)23256371/wangshuang@sztu.edu.cn</t>
    </r>
    <phoneticPr fontId="1" type="noConversion"/>
  </si>
  <si>
    <r>
      <t xml:space="preserve">创意设计学院   </t>
    </r>
    <r>
      <rPr>
        <sz val="22"/>
        <color theme="1"/>
        <rFont val="Calibri"/>
        <family val="3"/>
        <charset val="134"/>
        <scheme val="minor"/>
      </rPr>
      <t>应聘联系人:石老师/(0755)23256209/shixiangxiang@sztu.edu.cn</t>
    </r>
    <phoneticPr fontId="1" type="noConversion"/>
  </si>
  <si>
    <r>
      <t xml:space="preserve">外国语学院  </t>
    </r>
    <r>
      <rPr>
        <sz val="22"/>
        <color theme="1"/>
        <rFont val="Calibri"/>
        <family val="3"/>
        <charset val="134"/>
        <scheme val="minor"/>
      </rPr>
      <t>应聘联系人:丘老师/(0755)23256175/sfl@sztu.edu.cn</t>
    </r>
    <phoneticPr fontId="1" type="noConversion"/>
  </si>
  <si>
    <t>智能医学大数据</t>
    <phoneticPr fontId="1" type="noConversion"/>
  </si>
  <si>
    <t>智能医学工程</t>
    <phoneticPr fontId="1" type="noConversion"/>
  </si>
  <si>
    <r>
      <t>商学院  应聘联系人：</t>
    </r>
    <r>
      <rPr>
        <sz val="22"/>
        <color theme="1"/>
        <rFont val="Calibri"/>
        <family val="3"/>
        <charset val="134"/>
        <scheme val="minor"/>
      </rPr>
      <t>卢老师/(0755)23256610/business-school@sztu.edu.cn</t>
    </r>
    <phoneticPr fontId="1" type="noConversion"/>
  </si>
  <si>
    <t>1.热心教育事业，潜心科研工作，从事智能交通系统工程、智能交通信息检测与处理、智慧道路/发电道路、网联交通和车路协同等方向研究工作。
2.年龄45周岁以下，具有良好的英语交流能力。满足以下任一条件：（1.具有交通工程、车辆工程、机械工程、电子科学与技术、计算机科学与工程等专业国内外知名大学的博士学位；在相关领域从事教学、研究工作累计超过3年；主持过1项及以上国家级项目或3项及以上具有代表性的重要产学研合作项目，且以第一作者或通讯作者发表过高水平学术论文或以第一发明人授权过国内外发明专利。（2.获得上述专业高校博士学位，并具有3年及以上高校或企业科研工作经历，具有重要科研成果。
3.对具有从事智能交通系统工程相关专业学科建设、实验室建设等工作经历者优先考虑。</t>
    <phoneticPr fontId="1" type="noConversion"/>
  </si>
  <si>
    <t>1.热心教育事业，潜心科研工作，从事智能交通系统工程、智能交通信息检测与处理、智慧道路/发电道路、网联交通和车路协同等方向研究工作。
2.年龄35周岁以下，具有交通工程、车辆工程、机械工程、电子科学与技术、计算机科学与工程等博士学位；具有良好的英语交流能力；具有相关领域的横、纵科研项目经历，以第一作者或通讯作者发表过高水平学术论文或以第一发明人授权过国内外发明专利。
3.对具有博士后研究经历者或2年及以上企业或高校工作经历者优先考虑。</t>
    <phoneticPr fontId="1" type="noConversion"/>
  </si>
  <si>
    <t>1.具有生物医学工程、电子、自动化、通信工程或计算机等相关专业博士学位；2.能胜任该方向教学岗位工作要求，流利英语教学者优先；3.具有与岗位匹配的学术造诣：以第一作者在相关领域国内外高水平期刊上发表学术论文，主持国家级或省部级科研或横向课题；4.能熟练运用英语进行学术交流；5.有多年高校教研经验/相关公司企业研发经验。</t>
    <phoneticPr fontId="1" type="noConversion"/>
  </si>
  <si>
    <t>拥有相关学科机械类硕士以上学历，具备良好的英语交流能力，要求年龄45岁以下。具有良好的机械类教育背景，能独立讲授工程制图、机械设计基础等课程。有企业经历的双师型教师优先</t>
    <phoneticPr fontId="1" type="noConversion"/>
  </si>
  <si>
    <t>拥有相关学科博士学历，具有良好的英语交流与教学能力，年龄要求35周岁以下。具有良好的交通工具设计教育背景，能独立讲授交通工具设计相关课程,具有企业实践背景者优先</t>
    <phoneticPr fontId="1" type="noConversion"/>
  </si>
  <si>
    <t>拥有相关学科博士学历，具备良好的英语交流与教学能力，要求年龄45岁以下。具有良好的景观设计教育背景，能独立讲授景观设计方向相关课程，独立开展学术研究，具有独立承担省部级项目经历</t>
    <phoneticPr fontId="1" type="noConversion"/>
  </si>
  <si>
    <t>拥有相关学科博士学历，具有良好的英语交流与教学能力，年龄要求35周岁以下。具有良好的景观设计教育背景，能独立讲授景观设计相关课程,具有企业实践背景者优先</t>
    <phoneticPr fontId="1" type="noConversion"/>
  </si>
  <si>
    <t>拥有相关学科硕士以上学历，具备良好的英语交流能力，要求年龄35岁以下。具有良好的景观设计方向教育背景</t>
    <phoneticPr fontId="1" type="noConversion"/>
  </si>
  <si>
    <t>拥有相关学科博士学历，具有良好的英语交流与教学能力，年龄要求35周岁以下。具有良好的景观设计教育背景，能独立讲授景室内设计相关课程,具有企业实践背景者优先</t>
    <phoneticPr fontId="1" type="noConversion"/>
  </si>
  <si>
    <t>拥有相关学科硕士以上学历，具有良好的英语交流与教学能力，年龄要求35周岁以下。具有良好的景观设计教育背景，能独立讲授景观设计相关课程,具有企业实践背景者优先</t>
    <phoneticPr fontId="1" type="noConversion"/>
  </si>
  <si>
    <t>1.取得艺术与科技相关方向博士学位，或曾获得国际知名大奖、专业能力极为突出的优秀硕士（研究机构及知名企业学习工作两年及以上经历者优先）;2.要求具备深厚的艺术设计素养和基本软件实操能力；3.助理教授应聘者年龄不超过35周岁，特别优秀者条件可适当放宽。</t>
    <phoneticPr fontId="1" type="noConversion"/>
  </si>
  <si>
    <t>1.取得艺术与科技相关方向博士学位，或曾获得国际知名大奖、专业能力极为突出的优秀硕士（研究机构及知名企业学习工作两年及以上经历者优先）;2.要求具备深厚的艺术设计素养和基本软件实操能力；3.副教授应聘者年龄不超过45周岁，特别优秀者条件可适当放宽。</t>
    <phoneticPr fontId="1" type="noConversion"/>
  </si>
  <si>
    <t>D01</t>
  </si>
  <si>
    <t>D02</t>
  </si>
  <si>
    <t>D03</t>
  </si>
  <si>
    <t>D04</t>
  </si>
  <si>
    <t>D05</t>
  </si>
  <si>
    <t>D06</t>
  </si>
  <si>
    <t>D07</t>
  </si>
  <si>
    <t>D08</t>
  </si>
  <si>
    <t>D09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</si>
</sst>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Calibri"/>
      <family val="2"/>
      <charset val="134"/>
      <scheme val="minor"/>
    </font>
    <font>
      <sz val="9"/>
      <name val="Calibri"/>
      <family val="2"/>
      <charset val="134"/>
      <scheme val="minor"/>
    </font>
    <font>
      <sz val="14"/>
      <color theme="1"/>
      <name val="Calibri"/>
      <family val="3"/>
      <charset val="134"/>
      <scheme val="minor"/>
    </font>
    <font>
      <sz val="16"/>
      <color theme="1"/>
      <name val="Calibri"/>
      <family val="3"/>
      <charset val="134"/>
      <scheme val="minor"/>
    </font>
    <font>
      <sz val="14"/>
      <color theme="1"/>
      <name val="Calibri"/>
      <family val="2"/>
      <charset val="134"/>
      <scheme val="minor"/>
    </font>
    <font>
      <b/>
      <sz val="14"/>
      <color theme="1"/>
      <name val="Calibri"/>
      <family val="3"/>
      <charset val="134"/>
      <scheme val="minor"/>
    </font>
    <font>
      <sz val="14"/>
      <name val="Calibri"/>
      <family val="3"/>
      <charset val="134"/>
      <scheme val="minor"/>
    </font>
    <font>
      <b/>
      <sz val="14"/>
      <name val="Calibri"/>
      <family val="3"/>
      <charset val="134"/>
      <scheme val="minor"/>
    </font>
    <font>
      <sz val="9"/>
      <name val="宋体"/>
      <family val="3"/>
      <charset val="134"/>
    </font>
    <font>
      <b/>
      <sz val="14"/>
      <name val="宋体"/>
      <family val="3"/>
      <charset val="134"/>
    </font>
    <font>
      <sz val="9"/>
      <name val="Calibri"/>
      <family val="4"/>
      <charset val="134"/>
      <scheme val="minor"/>
    </font>
    <font>
      <sz val="14"/>
      <name val="宋体"/>
      <family val="3"/>
      <charset val="134"/>
    </font>
    <font>
      <sz val="14"/>
      <color rgb="FF000000"/>
      <name val="Calibri"/>
      <family val="4"/>
      <charset val="134"/>
      <scheme val="minor"/>
    </font>
    <font>
      <b/>
      <sz val="14"/>
      <color rgb="FF000000"/>
      <name val="Calibri"/>
      <family val="4"/>
      <charset val="134"/>
      <scheme val="minor"/>
    </font>
    <font>
      <sz val="14"/>
      <color rgb="FF000000"/>
      <name val="Calibri"/>
      <family val="3"/>
      <charset val="134"/>
      <scheme val="minor"/>
    </font>
    <font>
      <sz val="14"/>
      <color theme="1"/>
      <name val="宋体"/>
      <family val="3"/>
      <charset val="134"/>
    </font>
    <font>
      <sz val="14"/>
      <color rgb="FF000000"/>
      <name val="宋体"/>
      <family val="3"/>
      <charset val="134"/>
    </font>
    <font>
      <sz val="14"/>
      <color theme="1"/>
      <name val="Calibri"/>
      <family val="3"/>
      <charset val="134"/>
      <scheme val="minor"/>
    </font>
    <font>
      <sz val="14"/>
      <name val="Calibri"/>
      <family val="3"/>
      <charset val="134"/>
      <scheme val="minor"/>
    </font>
    <font>
      <sz val="11"/>
      <color theme="1"/>
      <name val="Calibri"/>
      <family val="3"/>
      <charset val="134"/>
      <scheme val="minor"/>
    </font>
    <font>
      <sz val="16"/>
      <color theme="1"/>
      <name val="Calibri"/>
      <family val="3"/>
      <charset val="134"/>
      <scheme val="minor"/>
    </font>
    <font>
      <sz val="9"/>
      <name val="Calibri"/>
      <family val="3"/>
      <charset val="134"/>
      <scheme val="minor"/>
    </font>
    <font>
      <b/>
      <sz val="11"/>
      <color theme="1"/>
      <name val="Calibri"/>
      <family val="2"/>
      <charset val="134"/>
      <scheme val="minor"/>
    </font>
    <font>
      <b/>
      <sz val="14"/>
      <name val="Calibri"/>
      <family val="3"/>
      <charset val="134"/>
      <scheme val="minor"/>
    </font>
    <font>
      <sz val="14"/>
      <color rgb="FF000000"/>
      <name val="Calibri"/>
      <family val="3"/>
      <charset val="134"/>
      <scheme val="minor"/>
    </font>
    <font>
      <b/>
      <sz val="14"/>
      <color rgb="FF000000"/>
      <name val="Calibri"/>
      <family val="3"/>
      <charset val="134"/>
      <scheme val="minor"/>
    </font>
    <font>
      <sz val="14"/>
      <color indexed="8"/>
      <name val="Calibri"/>
      <family val="3"/>
      <charset val="134"/>
      <scheme val="minor"/>
    </font>
    <font>
      <b/>
      <sz val="14"/>
      <color rgb="FF000000"/>
      <name val="Calibri"/>
      <family val="3"/>
      <charset val="134"/>
      <scheme val="minor"/>
    </font>
    <font>
      <b/>
      <sz val="14"/>
      <color rgb="FF000000"/>
      <name val="SimSun"/>
      <family val="3"/>
      <charset val="134"/>
    </font>
    <font>
      <b/>
      <sz val="16"/>
      <color theme="1"/>
      <name val="Calibri"/>
      <family val="3"/>
      <charset val="134"/>
      <scheme val="minor"/>
    </font>
    <font>
      <b/>
      <sz val="14"/>
      <color theme="1"/>
      <name val="Calibri"/>
      <family val="3"/>
      <charset val="134"/>
      <scheme val="minor"/>
    </font>
    <font>
      <b/>
      <sz val="18"/>
      <color theme="1"/>
      <name val="Calibri"/>
      <family val="3"/>
      <charset val="134"/>
      <scheme val="minor"/>
    </font>
    <font>
      <b/>
      <sz val="36"/>
      <color theme="1"/>
      <name val="Calibri"/>
      <family val="3"/>
      <charset val="134"/>
      <scheme val="minor"/>
    </font>
    <font>
      <sz val="14"/>
      <color theme="1"/>
      <name val="Times New Roman"/>
      <family val="1"/>
    </font>
    <font>
      <sz val="14"/>
      <color theme="1"/>
      <name val="等线"/>
      <family val="3"/>
      <charset val="134"/>
    </font>
    <font>
      <b/>
      <sz val="24"/>
      <color theme="1"/>
      <name val="Calibri"/>
      <family val="3"/>
      <charset val="134"/>
      <scheme val="minor"/>
    </font>
    <font>
      <b/>
      <sz val="18"/>
      <name val="宋体"/>
      <family val="3"/>
      <charset val="134"/>
    </font>
    <font>
      <b/>
      <sz val="18"/>
      <color theme="1"/>
      <name val="Calibri"/>
      <family val="2"/>
      <charset val="134"/>
      <scheme val="minor"/>
    </font>
    <font>
      <b/>
      <sz val="36"/>
      <name val="Calibri"/>
      <family val="3"/>
      <charset val="134"/>
      <scheme val="minor"/>
    </font>
    <font>
      <b/>
      <sz val="14"/>
      <color theme="1"/>
      <name val="Times New Roman"/>
      <family val="1"/>
    </font>
    <font>
      <b/>
      <sz val="14"/>
      <color theme="1"/>
      <name val="等线"/>
      <family val="3"/>
      <charset val="134"/>
    </font>
    <font>
      <sz val="22"/>
      <color theme="1"/>
      <name val="Calibri"/>
      <family val="3"/>
      <charset val="134"/>
      <scheme val="minor"/>
    </font>
    <font>
      <sz val="24"/>
      <color theme="1"/>
      <name val="Calibri"/>
      <family val="3"/>
      <charset val="134"/>
      <scheme val="minor"/>
    </font>
    <font>
      <b/>
      <sz val="22"/>
      <color theme="1"/>
      <name val="Calibri"/>
      <family val="3"/>
      <charset val="134"/>
      <scheme val="minor"/>
    </font>
    <font>
      <b/>
      <sz val="14"/>
      <name val="等线 "/>
      <family val="3"/>
      <charset val="134"/>
    </font>
    <font>
      <sz val="14"/>
      <name val="等线 "/>
      <family val="3"/>
      <charset val="134"/>
    </font>
    <font>
      <b/>
      <sz val="14"/>
      <color theme="1"/>
      <name val="等线 "/>
      <family val="3"/>
      <charset val="134"/>
    </font>
    <font>
      <sz val="14"/>
      <color rgb="FF000000"/>
      <name val="等线 "/>
      <family val="3"/>
      <charset val="134"/>
    </font>
    <font>
      <b/>
      <sz val="14"/>
      <color rgb="FF000000"/>
      <name val="等线 "/>
      <family val="3"/>
      <charset val="134"/>
    </font>
    <font>
      <sz val="14"/>
      <color theme="1"/>
      <name val="等线 "/>
      <family val="3"/>
      <charset val="134"/>
    </font>
  </fonts>
  <fills count="10">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B4C6E7"/>
        <bgColor rgb="FF000000"/>
      </patternFill>
    </fill>
    <fill>
      <patternFill patternType="solid">
        <fgColor rgb="FF92D05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59999389629810485"/>
        <bgColor rgb="FF000000"/>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rgb="FF000000"/>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9" fillId="0" borderId="0">
      <alignment vertical="center"/>
    </xf>
    <xf numFmtId="0" fontId="19" fillId="0" borderId="0">
      <alignment vertical="center"/>
    </xf>
  </cellStyleXfs>
  <cellXfs count="312">
    <xf numFmtId="0" fontId="0" fillId="0" borderId="0" xfId="0">
      <alignment vertical="center"/>
    </xf>
    <xf numFmtId="0" fontId="0" fillId="0" borderId="0" xfId="0" applyBorder="1">
      <alignment vertical="center"/>
    </xf>
    <xf numFmtId="0" fontId="7"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5" fillId="2" borderId="1" xfId="0" applyFont="1" applyFill="1" applyBorder="1" applyAlignment="1">
      <alignment horizontal="center" vertical="center"/>
    </xf>
    <xf numFmtId="0" fontId="5" fillId="0" borderId="1" xfId="0" applyFont="1" applyBorder="1" applyAlignment="1">
      <alignment horizontal="center" vertical="center"/>
    </xf>
    <xf numFmtId="0" fontId="11" fillId="0" borderId="1" xfId="0" applyFont="1" applyBorder="1" applyAlignment="1">
      <alignment horizontal="center" vertical="center"/>
    </xf>
    <xf numFmtId="0" fontId="9"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8" xfId="0" applyFont="1" applyBorder="1" applyAlignment="1">
      <alignment horizontal="left" vertical="center" wrapText="1"/>
    </xf>
    <xf numFmtId="0" fontId="11"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15" fillId="0" borderId="1" xfId="0" applyFont="1" applyFill="1" applyBorder="1" applyAlignment="1">
      <alignment horizontal="left" vertical="center" wrapText="1"/>
    </xf>
    <xf numFmtId="0" fontId="18" fillId="3" borderId="1" xfId="0" applyFont="1" applyFill="1" applyBorder="1" applyAlignment="1">
      <alignment horizontal="left" vertical="center" wrapText="1"/>
    </xf>
    <xf numFmtId="0" fontId="18" fillId="3" borderId="1" xfId="1" applyFont="1" applyFill="1" applyBorder="1" applyAlignment="1">
      <alignment horizontal="left" vertical="center" wrapText="1"/>
    </xf>
    <xf numFmtId="0" fontId="18" fillId="2" borderId="1" xfId="1" applyFont="1" applyFill="1" applyBorder="1" applyAlignment="1">
      <alignment horizontal="left" vertical="center" wrapText="1"/>
    </xf>
    <xf numFmtId="0" fontId="2" fillId="0" borderId="0" xfId="0" applyFont="1" applyAlignment="1">
      <alignment vertical="center" wrapText="1"/>
    </xf>
    <xf numFmtId="0" fontId="2" fillId="0" borderId="0" xfId="0" applyFont="1" applyBorder="1" applyAlignment="1">
      <alignment horizontal="left" vertical="center" wrapText="1"/>
    </xf>
    <xf numFmtId="0" fontId="25" fillId="0" borderId="1"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13" fillId="0" borderId="1" xfId="0" applyFont="1" applyFill="1" applyBorder="1" applyAlignment="1">
      <alignment horizontal="center" vertical="center"/>
    </xf>
    <xf numFmtId="0" fontId="17"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0" borderId="1" xfId="0" applyFont="1" applyBorder="1" applyAlignment="1">
      <alignment horizontal="left" vertical="center" wrapText="1"/>
    </xf>
    <xf numFmtId="0" fontId="27"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9" fillId="2" borderId="1" xfId="0" applyFont="1" applyFill="1" applyBorder="1" applyAlignment="1">
      <alignment horizontal="center" vertical="center"/>
    </xf>
    <xf numFmtId="0" fontId="30" fillId="0" borderId="1" xfId="0" applyFont="1" applyBorder="1" applyAlignment="1">
      <alignment horizontal="center" vertical="center" wrapText="1"/>
    </xf>
    <xf numFmtId="0" fontId="30" fillId="0" borderId="1" xfId="0" applyFont="1" applyBorder="1" applyAlignment="1">
      <alignment horizontal="center" vertical="center"/>
    </xf>
    <xf numFmtId="0" fontId="30" fillId="2"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2" fillId="0" borderId="0" xfId="0" applyFont="1">
      <alignment vertical="center"/>
    </xf>
    <xf numFmtId="0" fontId="7"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1"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31" fillId="2"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5" fillId="0" borderId="0" xfId="0" applyFont="1" applyAlignment="1">
      <alignment vertical="center" wrapText="1"/>
    </xf>
    <xf numFmtId="0" fontId="22" fillId="0" borderId="0" xfId="0" applyFont="1" applyAlignment="1">
      <alignment vertical="center" wrapText="1"/>
    </xf>
    <xf numFmtId="0" fontId="23"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0" fontId="33" fillId="0" borderId="1" xfId="0" applyFont="1" applyBorder="1" applyAlignment="1">
      <alignment horizontal="center" vertical="center" wrapText="1"/>
    </xf>
    <xf numFmtId="0" fontId="33" fillId="2" borderId="1" xfId="0" applyFont="1" applyFill="1" applyBorder="1" applyAlignment="1">
      <alignment horizontal="center" vertical="center"/>
    </xf>
    <xf numFmtId="0" fontId="33"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1" fillId="0" borderId="0" xfId="0" applyFont="1">
      <alignment vertical="center"/>
    </xf>
    <xf numFmtId="0" fontId="37" fillId="0" borderId="0" xfId="0" applyFont="1">
      <alignment vertical="center"/>
    </xf>
    <xf numFmtId="0" fontId="0" fillId="0" borderId="0" xfId="0" applyFont="1" applyAlignment="1">
      <alignment vertical="center" wrapText="1"/>
    </xf>
    <xf numFmtId="0" fontId="17" fillId="2" borderId="1" xfId="0" applyFont="1" applyFill="1" applyBorder="1" applyAlignment="1">
      <alignment horizontal="center" vertical="center" wrapText="1"/>
    </xf>
    <xf numFmtId="0" fontId="12" fillId="4"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0" fillId="2" borderId="1" xfId="0" applyFill="1" applyBorder="1" applyAlignment="1">
      <alignment vertical="center" wrapText="1"/>
    </xf>
    <xf numFmtId="0" fontId="2" fillId="2" borderId="1" xfId="0" applyFont="1" applyFill="1" applyBorder="1" applyAlignment="1">
      <alignment horizontal="center" vertical="center" wrapText="1"/>
    </xf>
    <xf numFmtId="0" fontId="0" fillId="0" borderId="0" xfId="0" applyAlignment="1">
      <alignment vertical="center" wrapText="1"/>
    </xf>
    <xf numFmtId="0" fontId="2"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5" fillId="2" borderId="1" xfId="0" applyFont="1" applyFill="1" applyBorder="1" applyAlignment="1">
      <alignment horizontal="center" vertical="center"/>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vertical="center" wrapText="1"/>
    </xf>
    <xf numFmtId="0" fontId="0" fillId="0" borderId="0" xfId="0" applyBorder="1" applyAlignment="1">
      <alignment horizontal="left" vertical="center" wrapText="1"/>
    </xf>
    <xf numFmtId="0" fontId="0" fillId="0" borderId="0" xfId="0" applyBorder="1" applyAlignment="1">
      <alignment horizontal="left"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1" applyFont="1" applyBorder="1" applyAlignment="1">
      <alignment horizontal="left" vertical="center" wrapText="1"/>
    </xf>
    <xf numFmtId="0" fontId="6" fillId="0" borderId="2" xfId="1" applyFont="1" applyBorder="1" applyAlignment="1">
      <alignment horizontal="left" vertical="center" wrapText="1"/>
    </xf>
    <xf numFmtId="0" fontId="2" fillId="0" borderId="1" xfId="0" applyFont="1" applyFill="1" applyBorder="1" applyAlignment="1">
      <alignment horizontal="center" vertical="center"/>
    </xf>
    <xf numFmtId="0" fontId="2" fillId="0" borderId="2" xfId="1" applyFont="1" applyFill="1" applyBorder="1" applyAlignment="1">
      <alignment horizontal="left" vertical="center" wrapText="1"/>
    </xf>
    <xf numFmtId="0" fontId="2" fillId="2" borderId="1" xfId="0" applyFont="1" applyFill="1" applyBorder="1" applyAlignment="1">
      <alignment horizontal="center" vertical="center"/>
    </xf>
    <xf numFmtId="0" fontId="0" fillId="2" borderId="1" xfId="0" applyFill="1" applyBorder="1">
      <alignment vertical="center"/>
    </xf>
    <xf numFmtId="0" fontId="6" fillId="3" borderId="1" xfId="1" applyFont="1" applyFill="1" applyBorder="1" applyAlignment="1">
      <alignment horizontal="left" vertical="center" wrapText="1"/>
    </xf>
    <xf numFmtId="0" fontId="0" fillId="0" borderId="1" xfId="0" applyBorder="1">
      <alignment vertical="center"/>
    </xf>
    <xf numFmtId="0" fontId="2" fillId="2" borderId="1" xfId="0" applyFont="1" applyFill="1" applyBorder="1">
      <alignment vertical="center"/>
    </xf>
    <xf numFmtId="0" fontId="2" fillId="0" borderId="6" xfId="0" applyFont="1" applyFill="1" applyBorder="1" applyAlignment="1">
      <alignment horizontal="center" vertical="center"/>
    </xf>
    <xf numFmtId="0" fontId="2" fillId="0" borderId="1" xfId="1" applyFont="1" applyBorder="1" applyAlignment="1">
      <alignment horizontal="center" vertical="center" wrapText="1"/>
    </xf>
    <xf numFmtId="0" fontId="2"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30" fillId="5" borderId="1"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0" fillId="3" borderId="0" xfId="0" applyFill="1">
      <alignment vertical="center"/>
    </xf>
    <xf numFmtId="0" fontId="7" fillId="3" borderId="1" xfId="0" applyFont="1" applyFill="1" applyBorder="1" applyAlignment="1">
      <alignment vertical="center" textRotation="255" wrapText="1"/>
    </xf>
    <xf numFmtId="0" fontId="25" fillId="3" borderId="1" xfId="0" applyFont="1" applyFill="1" applyBorder="1" applyAlignment="1">
      <alignment horizontal="center" vertical="center" wrapText="1"/>
    </xf>
    <xf numFmtId="0" fontId="25" fillId="3" borderId="1" xfId="0" applyFont="1" applyFill="1" applyBorder="1" applyAlignment="1">
      <alignment horizontal="center" vertical="center"/>
    </xf>
    <xf numFmtId="0" fontId="14"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4" fillId="6"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4"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2" fillId="3" borderId="1" xfId="0" applyFont="1" applyFill="1" applyBorder="1" applyAlignment="1">
      <alignment horizontal="center" vertical="center"/>
    </xf>
    <xf numFmtId="0" fontId="39" fillId="0" borderId="1" xfId="0" applyFont="1" applyBorder="1" applyAlignment="1">
      <alignment horizontal="center" vertical="center" wrapText="1"/>
    </xf>
    <xf numFmtId="0" fontId="11" fillId="3" borderId="1" xfId="0" applyFont="1" applyFill="1" applyBorder="1" applyAlignment="1">
      <alignment vertical="center" wrapText="1"/>
    </xf>
    <xf numFmtId="49" fontId="26" fillId="3" borderId="1" xfId="0" applyNumberFormat="1"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2" xfId="0" applyFont="1" applyBorder="1" applyAlignment="1">
      <alignment horizontal="center" vertical="center"/>
    </xf>
    <xf numFmtId="0" fontId="31" fillId="7" borderId="4" xfId="0" applyFont="1" applyFill="1" applyBorder="1" applyAlignment="1">
      <alignment horizontal="center" vertical="center" wrapText="1"/>
    </xf>
    <xf numFmtId="0" fontId="31" fillId="7" borderId="4" xfId="0" applyFont="1" applyFill="1" applyBorder="1" applyAlignment="1">
      <alignment horizontal="center" vertical="center"/>
    </xf>
    <xf numFmtId="0" fontId="5" fillId="7" borderId="1" xfId="0" applyFont="1" applyFill="1" applyBorder="1" applyAlignment="1">
      <alignment horizontal="center" vertical="center"/>
    </xf>
    <xf numFmtId="0" fontId="2" fillId="7" borderId="1" xfId="0" applyFont="1" applyFill="1" applyBorder="1" applyAlignment="1">
      <alignment horizontal="left" vertical="center" wrapText="1"/>
    </xf>
    <xf numFmtId="0" fontId="5" fillId="7" borderId="2" xfId="0" applyFont="1" applyFill="1" applyBorder="1" applyAlignment="1">
      <alignment horizontal="center" vertical="center"/>
    </xf>
    <xf numFmtId="0" fontId="2" fillId="7" borderId="2" xfId="0" applyFont="1" applyFill="1" applyBorder="1" applyAlignment="1">
      <alignment horizontal="left" vertical="center" wrapText="1"/>
    </xf>
    <xf numFmtId="0" fontId="5" fillId="7" borderId="5" xfId="0" applyFont="1" applyFill="1" applyBorder="1" applyAlignment="1">
      <alignment horizontal="center" vertical="center"/>
    </xf>
    <xf numFmtId="0" fontId="5" fillId="7" borderId="7" xfId="0" applyFont="1" applyFill="1" applyBorder="1" applyAlignment="1">
      <alignment horizontal="center" vertical="center"/>
    </xf>
    <xf numFmtId="0" fontId="2" fillId="7" borderId="7" xfId="0" applyFont="1" applyFill="1" applyBorder="1" applyAlignment="1">
      <alignment horizontal="left" vertical="center" wrapText="1"/>
    </xf>
    <xf numFmtId="0" fontId="2" fillId="7" borderId="6" xfId="0" applyFont="1" applyFill="1" applyBorder="1" applyAlignment="1">
      <alignment horizontal="left" vertical="center" wrapText="1"/>
    </xf>
    <xf numFmtId="0" fontId="7" fillId="7" borderId="4" xfId="0" applyFont="1" applyFill="1" applyBorder="1" applyAlignment="1">
      <alignment horizontal="center" vertical="center" textRotation="255" wrapText="1"/>
    </xf>
    <xf numFmtId="0" fontId="5" fillId="7" borderId="1" xfId="0" applyFont="1" applyFill="1" applyBorder="1" applyAlignment="1">
      <alignment horizontal="center" vertical="center" wrapText="1"/>
    </xf>
    <xf numFmtId="0" fontId="4" fillId="7" borderId="1" xfId="0" applyFont="1" applyFill="1" applyBorder="1" applyAlignment="1">
      <alignment horizontal="left" vertical="center" wrapText="1"/>
    </xf>
    <xf numFmtId="0" fontId="6" fillId="7" borderId="1" xfId="1" applyFont="1" applyFill="1" applyBorder="1" applyAlignment="1">
      <alignment horizontal="left" vertical="center" wrapText="1"/>
    </xf>
    <xf numFmtId="0" fontId="2" fillId="7" borderId="1" xfId="0" applyFont="1" applyFill="1" applyBorder="1" applyAlignment="1">
      <alignment horizontal="center" vertical="center" wrapText="1"/>
    </xf>
    <xf numFmtId="0" fontId="33" fillId="7" borderId="1" xfId="0" applyFont="1" applyFill="1" applyBorder="1" applyAlignment="1">
      <alignment horizontal="center" vertical="center"/>
    </xf>
    <xf numFmtId="0" fontId="33" fillId="7" borderId="1" xfId="0" applyFont="1" applyFill="1" applyBorder="1" applyAlignment="1">
      <alignment horizontal="left" vertical="center" wrapText="1"/>
    </xf>
    <xf numFmtId="0" fontId="44" fillId="0" borderId="1" xfId="0" applyFont="1" applyBorder="1" applyAlignment="1">
      <alignment horizontal="center" vertical="center" wrapText="1"/>
    </xf>
    <xf numFmtId="0" fontId="44" fillId="0" borderId="1" xfId="0" applyFont="1" applyBorder="1" applyAlignment="1">
      <alignment horizontal="center" vertical="center"/>
    </xf>
    <xf numFmtId="0" fontId="45" fillId="0" borderId="1" xfId="0" applyFont="1" applyBorder="1" applyAlignment="1">
      <alignment horizontal="left" vertical="center" wrapText="1"/>
    </xf>
    <xf numFmtId="0" fontId="45" fillId="0" borderId="8" xfId="0" applyFont="1" applyBorder="1" applyAlignment="1">
      <alignment horizontal="left" vertical="center" wrapText="1"/>
    </xf>
    <xf numFmtId="0" fontId="45" fillId="0" borderId="1" xfId="0" applyFont="1" applyFill="1" applyBorder="1" applyAlignment="1">
      <alignment horizontal="left" vertical="center" wrapText="1"/>
    </xf>
    <xf numFmtId="0" fontId="46" fillId="7" borderId="1" xfId="0" applyFont="1" applyFill="1" applyBorder="1" applyAlignment="1">
      <alignment horizontal="center" vertical="center"/>
    </xf>
    <xf numFmtId="0" fontId="47" fillId="8" borderId="1" xfId="0" applyFont="1" applyFill="1" applyBorder="1" applyAlignment="1">
      <alignment horizontal="left" vertical="center" wrapText="1"/>
    </xf>
    <xf numFmtId="0" fontId="47" fillId="8" borderId="1" xfId="0" applyFont="1" applyFill="1" applyBorder="1" applyAlignment="1">
      <alignment horizontal="center" vertical="center" wrapText="1"/>
    </xf>
    <xf numFmtId="0" fontId="48" fillId="0" borderId="1" xfId="0" applyFont="1" applyFill="1" applyBorder="1" applyAlignment="1">
      <alignment horizontal="center" vertical="center"/>
    </xf>
    <xf numFmtId="0" fontId="49" fillId="0" borderId="1" xfId="0" applyFont="1" applyFill="1" applyBorder="1" applyAlignment="1">
      <alignment horizontal="left" vertical="center" wrapText="1"/>
    </xf>
    <xf numFmtId="0" fontId="46" fillId="7" borderId="5" xfId="0" applyFont="1" applyFill="1" applyBorder="1" applyAlignment="1">
      <alignment horizontal="center" vertical="center"/>
    </xf>
    <xf numFmtId="0" fontId="46" fillId="7" borderId="7" xfId="0" applyFont="1" applyFill="1" applyBorder="1" applyAlignment="1">
      <alignment horizontal="center" vertical="center"/>
    </xf>
    <xf numFmtId="0" fontId="49" fillId="7" borderId="7" xfId="0" applyFont="1" applyFill="1" applyBorder="1" applyAlignment="1">
      <alignment horizontal="left" vertical="center" wrapText="1"/>
    </xf>
    <xf numFmtId="0" fontId="49" fillId="7" borderId="6" xfId="0" applyFont="1" applyFill="1" applyBorder="1" applyAlignment="1">
      <alignment horizontal="left" vertical="center" wrapText="1"/>
    </xf>
    <xf numFmtId="0" fontId="0" fillId="0" borderId="0" xfId="0" applyAlignment="1">
      <alignment vertical="center"/>
    </xf>
    <xf numFmtId="0" fontId="5" fillId="9" borderId="1" xfId="0" applyFont="1" applyFill="1" applyBorder="1" applyAlignment="1">
      <alignment horizontal="center" vertical="center"/>
    </xf>
    <xf numFmtId="0" fontId="2" fillId="9"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0" fontId="31" fillId="9" borderId="4" xfId="0" applyFont="1" applyFill="1" applyBorder="1" applyAlignment="1">
      <alignment horizontal="center" vertical="center" wrapText="1"/>
    </xf>
    <xf numFmtId="0" fontId="31" fillId="9" borderId="4"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4"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29" fillId="2" borderId="5"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1" xfId="0" applyFont="1" applyFill="1" applyBorder="1" applyAlignment="1">
      <alignment horizontal="center" vertical="center"/>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30" fillId="2" borderId="1" xfId="0" applyFont="1" applyFill="1" applyBorder="1" applyAlignment="1">
      <alignment horizontal="center" vertical="center"/>
    </xf>
    <xf numFmtId="0" fontId="30" fillId="3"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4" fillId="0" borderId="1" xfId="0" applyFont="1" applyBorder="1" applyAlignment="1">
      <alignment horizontal="left" vertical="center" wrapText="1"/>
    </xf>
    <xf numFmtId="0" fontId="5" fillId="0" borderId="1" xfId="0" applyFont="1" applyBorder="1" applyAlignment="1">
      <alignment horizontal="center" vertical="center"/>
    </xf>
    <xf numFmtId="0" fontId="15" fillId="0" borderId="1" xfId="0" applyFont="1" applyBorder="1" applyAlignment="1">
      <alignment horizontal="left" vertical="center" wrapText="1"/>
    </xf>
    <xf numFmtId="0" fontId="30"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1" xfId="0" applyFont="1" applyBorder="1" applyAlignment="1">
      <alignment horizontal="left" vertical="center" wrapText="1"/>
    </xf>
    <xf numFmtId="0" fontId="20" fillId="2" borderId="1" xfId="0" applyFont="1" applyFill="1" applyBorder="1" applyAlignment="1">
      <alignment horizontal="center" vertical="center"/>
    </xf>
    <xf numFmtId="0" fontId="24" fillId="3"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23" fillId="3" borderId="1" xfId="0" applyFont="1" applyFill="1" applyBorder="1" applyAlignment="1">
      <alignment horizontal="center" vertical="center" textRotation="255" wrapText="1"/>
    </xf>
    <xf numFmtId="0" fontId="32"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35" fillId="0" borderId="1" xfId="0" applyFont="1" applyBorder="1" applyAlignment="1">
      <alignment horizontal="center" vertical="center"/>
    </xf>
    <xf numFmtId="0" fontId="35" fillId="0" borderId="5" xfId="0" applyFont="1" applyBorder="1" applyAlignment="1">
      <alignment horizontal="center" vertical="center"/>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7" fillId="3" borderId="2" xfId="0" applyFont="1" applyFill="1" applyBorder="1" applyAlignment="1">
      <alignment horizontal="center" vertical="center" textRotation="255" wrapText="1"/>
    </xf>
    <xf numFmtId="0" fontId="7" fillId="3" borderId="3" xfId="0" applyFont="1" applyFill="1" applyBorder="1" applyAlignment="1">
      <alignment horizontal="center" vertical="center" textRotation="255" wrapText="1"/>
    </xf>
    <xf numFmtId="0" fontId="7" fillId="3" borderId="4" xfId="0" applyFont="1" applyFill="1" applyBorder="1" applyAlignment="1">
      <alignment horizontal="center" vertical="center" textRotation="255" wrapText="1"/>
    </xf>
    <xf numFmtId="0" fontId="33" fillId="2"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6" borderId="2"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6" borderId="2" xfId="0" applyFont="1" applyFill="1" applyBorder="1" applyAlignment="1">
      <alignment horizontal="left" vertical="top" wrapText="1"/>
    </xf>
    <xf numFmtId="0" fontId="2" fillId="6" borderId="3" xfId="0" applyFont="1" applyFill="1" applyBorder="1" applyAlignment="1">
      <alignment horizontal="left" vertical="top" wrapText="1"/>
    </xf>
    <xf numFmtId="0" fontId="2" fillId="6" borderId="4" xfId="0" applyFont="1" applyFill="1" applyBorder="1" applyAlignment="1">
      <alignment horizontal="left" vertical="top" wrapText="1"/>
    </xf>
    <xf numFmtId="0" fontId="5" fillId="3" borderId="1" xfId="0" applyFont="1" applyFill="1" applyBorder="1" applyAlignment="1">
      <alignment horizontal="center" vertical="center" wrapText="1"/>
    </xf>
    <xf numFmtId="0" fontId="15"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5" fillId="7" borderId="1" xfId="0" applyFont="1" applyFill="1" applyBorder="1" applyAlignment="1">
      <alignment horizontal="center" vertical="center"/>
    </xf>
    <xf numFmtId="0" fontId="32" fillId="0" borderId="9" xfId="0" applyFont="1" applyBorder="1" applyAlignment="1">
      <alignment horizontal="center" vertical="center"/>
    </xf>
    <xf numFmtId="0" fontId="32" fillId="0" borderId="12"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5" fillId="7" borderId="5" xfId="0" applyFont="1" applyFill="1" applyBorder="1" applyAlignment="1">
      <alignment horizontal="center" vertical="center"/>
    </xf>
    <xf numFmtId="0" fontId="44" fillId="0" borderId="1" xfId="0" applyFont="1" applyBorder="1" applyAlignment="1">
      <alignment horizontal="center" vertical="center" wrapText="1"/>
    </xf>
    <xf numFmtId="0" fontId="45" fillId="0" borderId="2"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4" xfId="0" applyFont="1" applyBorder="1" applyAlignment="1">
      <alignment horizontal="center" vertical="center" wrapText="1"/>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5" fillId="0" borderId="4" xfId="0" applyFont="1" applyBorder="1" applyAlignment="1">
      <alignment horizontal="center" vertical="center"/>
    </xf>
    <xf numFmtId="0" fontId="45" fillId="0" borderId="1" xfId="0" applyFont="1" applyBorder="1" applyAlignment="1">
      <alignment horizontal="center" vertical="center" wrapText="1"/>
    </xf>
    <xf numFmtId="0" fontId="46" fillId="7" borderId="1" xfId="0" applyFont="1" applyFill="1" applyBorder="1" applyAlignment="1">
      <alignment horizontal="center" vertical="center"/>
    </xf>
    <xf numFmtId="0" fontId="47" fillId="0" borderId="1" xfId="0" applyFont="1" applyFill="1" applyBorder="1" applyAlignment="1">
      <alignment horizontal="center" vertical="center" wrapText="1"/>
    </xf>
    <xf numFmtId="0" fontId="48" fillId="0" borderId="2" xfId="0" applyFont="1" applyFill="1" applyBorder="1" applyAlignment="1">
      <alignment horizontal="center" vertical="center"/>
    </xf>
    <xf numFmtId="0" fontId="48" fillId="0" borderId="3" xfId="0" applyFont="1" applyFill="1" applyBorder="1" applyAlignment="1">
      <alignment horizontal="center" vertical="center"/>
    </xf>
    <xf numFmtId="0" fontId="48" fillId="0" borderId="4" xfId="0" applyFont="1" applyFill="1" applyBorder="1" applyAlignment="1">
      <alignment horizontal="center" vertical="center"/>
    </xf>
    <xf numFmtId="0" fontId="47" fillId="0" borderId="2" xfId="0" applyFont="1" applyFill="1" applyBorder="1" applyAlignment="1">
      <alignment horizontal="center" vertical="center" wrapText="1"/>
    </xf>
    <xf numFmtId="0" fontId="47" fillId="0" borderId="3" xfId="0" applyFont="1" applyFill="1" applyBorder="1" applyAlignment="1">
      <alignment horizontal="center" vertical="center" wrapText="1"/>
    </xf>
    <xf numFmtId="0" fontId="47" fillId="0" borderId="4" xfId="0" applyFont="1" applyFill="1" applyBorder="1" applyAlignment="1">
      <alignment horizontal="center" vertical="center" wrapText="1"/>
    </xf>
    <xf numFmtId="0" fontId="44" fillId="0" borderId="2"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4" xfId="0" applyFont="1" applyBorder="1" applyAlignment="1">
      <alignment horizontal="center" vertical="center" wrapText="1"/>
    </xf>
    <xf numFmtId="0" fontId="46" fillId="7" borderId="5"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35" fillId="0" borderId="10" xfId="0" applyFont="1" applyBorder="1" applyAlignment="1">
      <alignment horizontal="center" vertical="center"/>
    </xf>
    <xf numFmtId="0" fontId="35" fillId="0" borderId="11" xfId="0" applyFont="1" applyBorder="1" applyAlignment="1">
      <alignment horizontal="center" vertical="center"/>
    </xf>
    <xf numFmtId="0" fontId="14" fillId="3"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9" fillId="7" borderId="5" xfId="0" applyFont="1" applyFill="1" applyBorder="1" applyAlignment="1">
      <alignment horizontal="center" vertical="center"/>
    </xf>
    <xf numFmtId="0" fontId="29" fillId="7" borderId="7" xfId="0" applyFont="1" applyFill="1" applyBorder="1" applyAlignment="1">
      <alignment horizontal="center" vertical="center"/>
    </xf>
    <xf numFmtId="0" fontId="29" fillId="7" borderId="6" xfId="0" applyFont="1" applyFill="1" applyBorder="1" applyAlignment="1">
      <alignment horizontal="center" vertical="center"/>
    </xf>
    <xf numFmtId="0" fontId="7" fillId="3" borderId="1" xfId="0" applyFont="1" applyFill="1" applyBorder="1" applyAlignment="1">
      <alignment horizontal="center" vertical="center" textRotation="255"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3" fillId="7" borderId="1" xfId="0" applyFont="1" applyFill="1" applyBorder="1" applyAlignment="1">
      <alignment horizontal="center" vertical="center"/>
    </xf>
    <xf numFmtId="0" fontId="29" fillId="7" borderId="1" xfId="0" applyFont="1" applyFill="1" applyBorder="1" applyAlignment="1">
      <alignment horizontal="center" vertical="center"/>
    </xf>
    <xf numFmtId="0" fontId="39" fillId="0" borderId="1" xfId="0" applyFont="1" applyBorder="1" applyAlignment="1">
      <alignment horizontal="center" vertical="center" wrapText="1"/>
    </xf>
    <xf numFmtId="0" fontId="5" fillId="9" borderId="1" xfId="0" applyFont="1" applyFill="1" applyBorder="1" applyAlignment="1">
      <alignment horizontal="center" vertical="center"/>
    </xf>
    <xf numFmtId="0" fontId="5" fillId="9" borderId="5" xfId="0" applyFont="1" applyFill="1" applyBorder="1" applyAlignment="1">
      <alignment horizontal="center" vertical="center"/>
    </xf>
    <xf numFmtId="0" fontId="5" fillId="9" borderId="7" xfId="0" applyFont="1" applyFill="1" applyBorder="1" applyAlignment="1">
      <alignment horizontal="center" vertical="center"/>
    </xf>
    <xf numFmtId="0" fontId="5" fillId="9" borderId="6" xfId="0" applyFont="1" applyFill="1" applyBorder="1" applyAlignment="1">
      <alignment horizontal="center" vertical="center"/>
    </xf>
  </cellXfs>
  <cellStyles count="3">
    <cellStyle name="Normal" xfId="0" builtinId="0"/>
    <cellStyle name="常规 2" xfId="1" xr:uid="{00000000-0005-0000-0000-000001000000}"/>
    <cellStyle name="常规 2 2" xfId="2" xr:uid="{E4BA6FAE-D8ED-4E68-B58E-A0806B3B4ADA}"/>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99"/>
  <sheetViews>
    <sheetView topLeftCell="A233" zoomScale="85" zoomScaleNormal="85" workbookViewId="0">
      <selection activeCell="B246" sqref="B246:G253"/>
    </sheetView>
  </sheetViews>
  <sheetFormatPr defaultRowHeight="23.5"/>
  <cols>
    <col min="1" max="1" width="9.90625" style="56" customWidth="1"/>
    <col min="2" max="2" width="8.6328125" style="48" customWidth="1"/>
    <col min="3" max="3" width="21" style="57" customWidth="1"/>
    <col min="4" max="4" width="23.90625" style="39" customWidth="1"/>
    <col min="5" max="5" width="9.08984375" style="39" customWidth="1"/>
    <col min="6" max="6" width="91.7265625" style="66" customWidth="1"/>
    <col min="7" max="7" width="104.08984375" style="66" customWidth="1"/>
  </cols>
  <sheetData>
    <row r="1" spans="1:8" ht="66" customHeight="1">
      <c r="A1" s="238" t="s">
        <v>3</v>
      </c>
      <c r="B1" s="238"/>
      <c r="C1" s="238"/>
      <c r="D1" s="238"/>
      <c r="E1" s="238"/>
      <c r="F1" s="238"/>
      <c r="G1" s="239"/>
      <c r="H1" s="1"/>
    </row>
    <row r="2" spans="1:8" ht="51.75" customHeight="1">
      <c r="A2" s="45" t="s">
        <v>235</v>
      </c>
      <c r="B2" s="45" t="s">
        <v>0</v>
      </c>
      <c r="C2" s="45" t="s">
        <v>1</v>
      </c>
      <c r="D2" s="42" t="s">
        <v>2</v>
      </c>
      <c r="E2" s="42" t="s">
        <v>19</v>
      </c>
      <c r="F2" s="45" t="s">
        <v>4</v>
      </c>
      <c r="G2" s="45" t="s">
        <v>5</v>
      </c>
    </row>
    <row r="3" spans="1:8" ht="54" customHeight="1">
      <c r="A3" s="178" t="s">
        <v>20</v>
      </c>
      <c r="B3" s="195" t="s">
        <v>122</v>
      </c>
      <c r="C3" s="196" t="s">
        <v>123</v>
      </c>
      <c r="D3" s="2" t="s">
        <v>6</v>
      </c>
      <c r="E3" s="2">
        <v>2</v>
      </c>
      <c r="F3" s="3" t="s">
        <v>7</v>
      </c>
      <c r="G3" s="3" t="s">
        <v>239</v>
      </c>
    </row>
    <row r="4" spans="1:8" ht="55.5">
      <c r="A4" s="179"/>
      <c r="B4" s="195"/>
      <c r="C4" s="196"/>
      <c r="D4" s="2" t="s">
        <v>8</v>
      </c>
      <c r="E4" s="2">
        <v>2</v>
      </c>
      <c r="F4" s="3" t="s">
        <v>9</v>
      </c>
      <c r="G4" s="3" t="s">
        <v>249</v>
      </c>
    </row>
    <row r="5" spans="1:8" ht="74">
      <c r="A5" s="179"/>
      <c r="B5" s="195"/>
      <c r="C5" s="196" t="s">
        <v>124</v>
      </c>
      <c r="D5" s="2" t="s">
        <v>6</v>
      </c>
      <c r="E5" s="2">
        <v>2</v>
      </c>
      <c r="F5" s="3" t="s">
        <v>7</v>
      </c>
      <c r="G5" s="3" t="s">
        <v>250</v>
      </c>
    </row>
    <row r="6" spans="1:8" ht="55.5">
      <c r="A6" s="179"/>
      <c r="B6" s="195"/>
      <c r="C6" s="196"/>
      <c r="D6" s="2" t="s">
        <v>8</v>
      </c>
      <c r="E6" s="2">
        <v>3</v>
      </c>
      <c r="F6" s="3" t="s">
        <v>9</v>
      </c>
      <c r="G6" s="3" t="s">
        <v>251</v>
      </c>
    </row>
    <row r="7" spans="1:8" ht="55.5">
      <c r="A7" s="179"/>
      <c r="B7" s="195"/>
      <c r="C7" s="196"/>
      <c r="D7" s="2" t="s">
        <v>10</v>
      </c>
      <c r="E7" s="2">
        <v>3</v>
      </c>
      <c r="F7" s="3" t="s">
        <v>11</v>
      </c>
      <c r="G7" s="3" t="s">
        <v>252</v>
      </c>
    </row>
    <row r="8" spans="1:8" ht="18" customHeight="1">
      <c r="A8" s="179"/>
      <c r="B8" s="214" t="s">
        <v>125</v>
      </c>
      <c r="C8" s="214"/>
      <c r="D8" s="4"/>
      <c r="E8" s="4">
        <f>SUM(E3:E7)</f>
        <v>12</v>
      </c>
      <c r="F8" s="43"/>
      <c r="G8" s="43"/>
    </row>
    <row r="9" spans="1:8" ht="108.75" customHeight="1">
      <c r="A9" s="179"/>
      <c r="B9" s="181" t="s">
        <v>426</v>
      </c>
      <c r="C9" s="175" t="s">
        <v>427</v>
      </c>
      <c r="D9" s="2" t="s">
        <v>429</v>
      </c>
      <c r="E9" s="2">
        <v>1</v>
      </c>
      <c r="F9" s="100" t="s">
        <v>430</v>
      </c>
      <c r="G9" s="100" t="s">
        <v>431</v>
      </c>
    </row>
    <row r="10" spans="1:8" ht="55.5">
      <c r="A10" s="179"/>
      <c r="B10" s="182"/>
      <c r="C10" s="176"/>
      <c r="D10" s="2" t="s">
        <v>6</v>
      </c>
      <c r="E10" s="2">
        <v>1</v>
      </c>
      <c r="F10" s="3" t="s">
        <v>126</v>
      </c>
      <c r="G10" s="3" t="s">
        <v>253</v>
      </c>
    </row>
    <row r="11" spans="1:8" ht="55.5">
      <c r="A11" s="179"/>
      <c r="B11" s="182"/>
      <c r="C11" s="176"/>
      <c r="D11" s="2" t="s">
        <v>8</v>
      </c>
      <c r="E11" s="2">
        <v>2</v>
      </c>
      <c r="F11" s="3" t="s">
        <v>9</v>
      </c>
      <c r="G11" s="3" t="s">
        <v>254</v>
      </c>
    </row>
    <row r="12" spans="1:8" ht="55.5">
      <c r="A12" s="179"/>
      <c r="B12" s="182"/>
      <c r="C12" s="177"/>
      <c r="D12" s="2" t="s">
        <v>10</v>
      </c>
      <c r="E12" s="2">
        <v>2</v>
      </c>
      <c r="F12" s="3" t="s">
        <v>12</v>
      </c>
      <c r="G12" s="3" t="s">
        <v>255</v>
      </c>
    </row>
    <row r="13" spans="1:8" ht="119.25" customHeight="1">
      <c r="A13" s="179"/>
      <c r="B13" s="182"/>
      <c r="C13" s="175" t="s">
        <v>428</v>
      </c>
      <c r="D13" s="2" t="s">
        <v>429</v>
      </c>
      <c r="E13" s="2">
        <v>1</v>
      </c>
      <c r="F13" s="100" t="s">
        <v>432</v>
      </c>
      <c r="G13" s="100" t="s">
        <v>433</v>
      </c>
      <c r="H13" s="101"/>
    </row>
    <row r="14" spans="1:8" ht="55.5">
      <c r="A14" s="179"/>
      <c r="B14" s="182"/>
      <c r="C14" s="176"/>
      <c r="D14" s="2" t="s">
        <v>6</v>
      </c>
      <c r="E14" s="2">
        <v>1</v>
      </c>
      <c r="F14" s="3" t="s">
        <v>126</v>
      </c>
      <c r="G14" s="3" t="s">
        <v>256</v>
      </c>
    </row>
    <row r="15" spans="1:8" ht="55.5">
      <c r="A15" s="179"/>
      <c r="B15" s="182"/>
      <c r="C15" s="176"/>
      <c r="D15" s="2" t="s">
        <v>8</v>
      </c>
      <c r="E15" s="2">
        <v>2</v>
      </c>
      <c r="F15" s="3" t="s">
        <v>9</v>
      </c>
      <c r="G15" s="3" t="s">
        <v>257</v>
      </c>
    </row>
    <row r="16" spans="1:8" ht="55.5">
      <c r="A16" s="179"/>
      <c r="B16" s="183"/>
      <c r="C16" s="177"/>
      <c r="D16" s="2" t="s">
        <v>10</v>
      </c>
      <c r="E16" s="2">
        <v>2</v>
      </c>
      <c r="F16" s="3" t="s">
        <v>11</v>
      </c>
      <c r="G16" s="3" t="s">
        <v>258</v>
      </c>
    </row>
    <row r="17" spans="1:7" ht="18" customHeight="1">
      <c r="A17" s="179"/>
      <c r="B17" s="214" t="s">
        <v>125</v>
      </c>
      <c r="C17" s="214"/>
      <c r="D17" s="4"/>
      <c r="E17" s="4">
        <v>12</v>
      </c>
      <c r="F17" s="43"/>
      <c r="G17" s="43"/>
    </row>
    <row r="18" spans="1:7" ht="74">
      <c r="A18" s="179"/>
      <c r="B18" s="195" t="s">
        <v>13</v>
      </c>
      <c r="C18" s="196" t="s">
        <v>14</v>
      </c>
      <c r="D18" s="2" t="s">
        <v>6</v>
      </c>
      <c r="E18" s="2">
        <v>1</v>
      </c>
      <c r="F18" s="3" t="s">
        <v>7</v>
      </c>
      <c r="G18" s="3" t="s">
        <v>259</v>
      </c>
    </row>
    <row r="19" spans="1:7" ht="55.5">
      <c r="A19" s="179"/>
      <c r="B19" s="195"/>
      <c r="C19" s="196"/>
      <c r="D19" s="2" t="s">
        <v>8</v>
      </c>
      <c r="E19" s="2">
        <v>1</v>
      </c>
      <c r="F19" s="3" t="s">
        <v>9</v>
      </c>
      <c r="G19" s="3" t="s">
        <v>260</v>
      </c>
    </row>
    <row r="20" spans="1:7" ht="55.5">
      <c r="A20" s="179"/>
      <c r="B20" s="195"/>
      <c r="C20" s="196"/>
      <c r="D20" s="2" t="s">
        <v>10</v>
      </c>
      <c r="E20" s="2">
        <v>3</v>
      </c>
      <c r="F20" s="3" t="s">
        <v>11</v>
      </c>
      <c r="G20" s="3" t="s">
        <v>261</v>
      </c>
    </row>
    <row r="21" spans="1:7" ht="36" customHeight="1">
      <c r="A21" s="179"/>
      <c r="B21" s="195"/>
      <c r="C21" s="196"/>
      <c r="D21" s="38" t="s">
        <v>15</v>
      </c>
      <c r="E21" s="5">
        <v>1</v>
      </c>
      <c r="F21" s="3" t="s">
        <v>16</v>
      </c>
      <c r="G21" s="3" t="s">
        <v>240</v>
      </c>
    </row>
    <row r="22" spans="1:7" ht="74">
      <c r="A22" s="179"/>
      <c r="B22" s="195"/>
      <c r="C22" s="196" t="s">
        <v>17</v>
      </c>
      <c r="D22" s="40" t="s">
        <v>6</v>
      </c>
      <c r="E22" s="2">
        <v>1</v>
      </c>
      <c r="F22" s="3" t="s">
        <v>7</v>
      </c>
      <c r="G22" s="3" t="s">
        <v>262</v>
      </c>
    </row>
    <row r="23" spans="1:7" ht="55.5">
      <c r="A23" s="179"/>
      <c r="B23" s="195"/>
      <c r="C23" s="196"/>
      <c r="D23" s="40" t="s">
        <v>8</v>
      </c>
      <c r="E23" s="2">
        <v>1</v>
      </c>
      <c r="F23" s="3" t="s">
        <v>9</v>
      </c>
      <c r="G23" s="3" t="s">
        <v>263</v>
      </c>
    </row>
    <row r="24" spans="1:7" ht="55.5">
      <c r="A24" s="179"/>
      <c r="B24" s="195"/>
      <c r="C24" s="196"/>
      <c r="D24" s="40" t="s">
        <v>10</v>
      </c>
      <c r="E24" s="2">
        <v>3</v>
      </c>
      <c r="F24" s="3" t="s">
        <v>11</v>
      </c>
      <c r="G24" s="3" t="s">
        <v>264</v>
      </c>
    </row>
    <row r="25" spans="1:7" ht="36" customHeight="1">
      <c r="A25" s="179"/>
      <c r="B25" s="195"/>
      <c r="C25" s="196"/>
      <c r="D25" s="40" t="s">
        <v>18</v>
      </c>
      <c r="E25" s="2">
        <v>1</v>
      </c>
      <c r="F25" s="3" t="s">
        <v>16</v>
      </c>
      <c r="G25" s="3" t="s">
        <v>241</v>
      </c>
    </row>
    <row r="26" spans="1:7" ht="18" customHeight="1">
      <c r="A26" s="180"/>
      <c r="B26" s="214" t="s">
        <v>125</v>
      </c>
      <c r="C26" s="214"/>
      <c r="D26" s="4"/>
      <c r="E26" s="4">
        <f>SUM(E18:E25)</f>
        <v>12</v>
      </c>
      <c r="F26" s="43"/>
      <c r="G26" s="43"/>
    </row>
    <row r="27" spans="1:7" ht="18.5">
      <c r="A27" s="215" t="s">
        <v>127</v>
      </c>
      <c r="B27" s="215"/>
      <c r="C27" s="215"/>
      <c r="D27" s="4"/>
      <c r="E27" s="98">
        <f>SUM(E8,E17,E26)</f>
        <v>36</v>
      </c>
      <c r="F27" s="43"/>
      <c r="G27" s="43"/>
    </row>
    <row r="28" spans="1:7" ht="52.5">
      <c r="A28" s="233" t="s">
        <v>410</v>
      </c>
      <c r="B28" s="234" t="s">
        <v>128</v>
      </c>
      <c r="C28" s="235" t="s">
        <v>21</v>
      </c>
      <c r="D28" s="7" t="s">
        <v>8</v>
      </c>
      <c r="E28" s="6">
        <v>1</v>
      </c>
      <c r="F28" s="8" t="s">
        <v>22</v>
      </c>
      <c r="G28" s="9" t="s">
        <v>267</v>
      </c>
    </row>
    <row r="29" spans="1:7" ht="52.5">
      <c r="A29" s="233"/>
      <c r="B29" s="234"/>
      <c r="C29" s="235"/>
      <c r="D29" s="7" t="s">
        <v>8</v>
      </c>
      <c r="E29" s="6">
        <v>1</v>
      </c>
      <c r="F29" s="8" t="s">
        <v>22</v>
      </c>
      <c r="G29" s="9" t="s">
        <v>268</v>
      </c>
    </row>
    <row r="30" spans="1:7" ht="35">
      <c r="A30" s="233"/>
      <c r="B30" s="234"/>
      <c r="C30" s="235"/>
      <c r="D30" s="7" t="s">
        <v>10</v>
      </c>
      <c r="E30" s="6">
        <v>5</v>
      </c>
      <c r="F30" s="8" t="s">
        <v>23</v>
      </c>
      <c r="G30" s="9" t="s">
        <v>269</v>
      </c>
    </row>
    <row r="31" spans="1:7" ht="52.5">
      <c r="A31" s="233"/>
      <c r="B31" s="234"/>
      <c r="C31" s="235"/>
      <c r="D31" s="11" t="s">
        <v>18</v>
      </c>
      <c r="E31" s="6">
        <v>3</v>
      </c>
      <c r="F31" s="8" t="s">
        <v>24</v>
      </c>
      <c r="G31" s="9" t="s">
        <v>270</v>
      </c>
    </row>
    <row r="32" spans="1:7" ht="52.5">
      <c r="A32" s="233"/>
      <c r="B32" s="234"/>
      <c r="C32" s="235" t="s">
        <v>25</v>
      </c>
      <c r="D32" s="7" t="s">
        <v>6</v>
      </c>
      <c r="E32" s="6">
        <v>1</v>
      </c>
      <c r="F32" s="8" t="s">
        <v>26</v>
      </c>
      <c r="G32" s="9" t="s">
        <v>271</v>
      </c>
    </row>
    <row r="33" spans="1:7" ht="52.5">
      <c r="A33" s="233"/>
      <c r="B33" s="234"/>
      <c r="C33" s="235"/>
      <c r="D33" s="7" t="s">
        <v>8</v>
      </c>
      <c r="E33" s="6">
        <v>1</v>
      </c>
      <c r="F33" s="8" t="s">
        <v>26</v>
      </c>
      <c r="G33" s="9" t="s">
        <v>272</v>
      </c>
    </row>
    <row r="34" spans="1:7" ht="35">
      <c r="A34" s="233"/>
      <c r="B34" s="234"/>
      <c r="C34" s="235"/>
      <c r="D34" s="7" t="s">
        <v>10</v>
      </c>
      <c r="E34" s="6">
        <v>5</v>
      </c>
      <c r="F34" s="8" t="s">
        <v>23</v>
      </c>
      <c r="G34" s="9" t="s">
        <v>269</v>
      </c>
    </row>
    <row r="35" spans="1:7" ht="52.5">
      <c r="A35" s="233"/>
      <c r="B35" s="234"/>
      <c r="C35" s="235"/>
      <c r="D35" s="11" t="s">
        <v>18</v>
      </c>
      <c r="E35" s="6">
        <v>3</v>
      </c>
      <c r="F35" s="8" t="s">
        <v>24</v>
      </c>
      <c r="G35" s="9" t="s">
        <v>270</v>
      </c>
    </row>
    <row r="36" spans="1:7" ht="52.5">
      <c r="A36" s="233"/>
      <c r="B36" s="234"/>
      <c r="C36" s="235" t="s">
        <v>27</v>
      </c>
      <c r="D36" s="7" t="s">
        <v>8</v>
      </c>
      <c r="E36" s="6">
        <v>2</v>
      </c>
      <c r="F36" s="8" t="s">
        <v>22</v>
      </c>
      <c r="G36" s="9" t="s">
        <v>273</v>
      </c>
    </row>
    <row r="37" spans="1:7" ht="35">
      <c r="A37" s="233"/>
      <c r="B37" s="234"/>
      <c r="C37" s="235"/>
      <c r="D37" s="7" t="s">
        <v>10</v>
      </c>
      <c r="E37" s="6">
        <v>5</v>
      </c>
      <c r="F37" s="8" t="s">
        <v>23</v>
      </c>
      <c r="G37" s="9" t="s">
        <v>269</v>
      </c>
    </row>
    <row r="38" spans="1:7" ht="52.5">
      <c r="A38" s="233"/>
      <c r="B38" s="234"/>
      <c r="C38" s="235"/>
      <c r="D38" s="11" t="s">
        <v>18</v>
      </c>
      <c r="E38" s="6">
        <v>3</v>
      </c>
      <c r="F38" s="10" t="s">
        <v>24</v>
      </c>
      <c r="G38" s="10" t="s">
        <v>270</v>
      </c>
    </row>
    <row r="39" spans="1:7" ht="18.5">
      <c r="A39" s="233"/>
      <c r="B39" s="214" t="s">
        <v>125</v>
      </c>
      <c r="C39" s="214"/>
      <c r="D39" s="4"/>
      <c r="E39" s="4">
        <f>SUM(E28:E38)</f>
        <v>30</v>
      </c>
      <c r="F39" s="59"/>
      <c r="G39" s="60"/>
    </row>
    <row r="40" spans="1:7" ht="52.5">
      <c r="A40" s="233"/>
      <c r="B40" s="234" t="s">
        <v>28</v>
      </c>
      <c r="C40" s="236" t="s">
        <v>29</v>
      </c>
      <c r="D40" s="24" t="s">
        <v>6</v>
      </c>
      <c r="E40" s="18">
        <v>1</v>
      </c>
      <c r="F40" s="10" t="s">
        <v>26</v>
      </c>
      <c r="G40" s="10" t="s">
        <v>274</v>
      </c>
    </row>
    <row r="41" spans="1:7" ht="52.5">
      <c r="A41" s="233"/>
      <c r="B41" s="234"/>
      <c r="C41" s="236"/>
      <c r="D41" s="24" t="s">
        <v>8</v>
      </c>
      <c r="E41" s="18">
        <v>1</v>
      </c>
      <c r="F41" s="10" t="s">
        <v>22</v>
      </c>
      <c r="G41" s="10" t="s">
        <v>275</v>
      </c>
    </row>
    <row r="42" spans="1:7" ht="35">
      <c r="A42" s="233"/>
      <c r="B42" s="234"/>
      <c r="C42" s="236"/>
      <c r="D42" s="24" t="s">
        <v>10</v>
      </c>
      <c r="E42" s="18">
        <v>3</v>
      </c>
      <c r="F42" s="10" t="s">
        <v>23</v>
      </c>
      <c r="G42" s="10" t="s">
        <v>269</v>
      </c>
    </row>
    <row r="43" spans="1:7" ht="52.5">
      <c r="A43" s="233"/>
      <c r="B43" s="234"/>
      <c r="C43" s="236"/>
      <c r="D43" s="24" t="s">
        <v>18</v>
      </c>
      <c r="E43" s="18">
        <v>5</v>
      </c>
      <c r="F43" s="10" t="s">
        <v>24</v>
      </c>
      <c r="G43" s="10" t="s">
        <v>276</v>
      </c>
    </row>
    <row r="44" spans="1:7" ht="52.5">
      <c r="A44" s="233"/>
      <c r="B44" s="234"/>
      <c r="C44" s="236" t="s">
        <v>30</v>
      </c>
      <c r="D44" s="24" t="s">
        <v>6</v>
      </c>
      <c r="E44" s="18">
        <v>1</v>
      </c>
      <c r="F44" s="10" t="s">
        <v>26</v>
      </c>
      <c r="G44" s="10" t="s">
        <v>274</v>
      </c>
    </row>
    <row r="45" spans="1:7" ht="52.5">
      <c r="A45" s="233"/>
      <c r="B45" s="234"/>
      <c r="C45" s="236"/>
      <c r="D45" s="24" t="s">
        <v>8</v>
      </c>
      <c r="E45" s="18">
        <v>1</v>
      </c>
      <c r="F45" s="10" t="s">
        <v>22</v>
      </c>
      <c r="G45" s="10" t="s">
        <v>275</v>
      </c>
    </row>
    <row r="46" spans="1:7" ht="35">
      <c r="A46" s="233"/>
      <c r="B46" s="234"/>
      <c r="C46" s="236"/>
      <c r="D46" s="24" t="s">
        <v>10</v>
      </c>
      <c r="E46" s="18">
        <v>5</v>
      </c>
      <c r="F46" s="10" t="s">
        <v>23</v>
      </c>
      <c r="G46" s="10" t="s">
        <v>269</v>
      </c>
    </row>
    <row r="47" spans="1:7" ht="52.5">
      <c r="A47" s="233"/>
      <c r="B47" s="234"/>
      <c r="C47" s="236"/>
      <c r="D47" s="24" t="s">
        <v>18</v>
      </c>
      <c r="E47" s="18">
        <v>3</v>
      </c>
      <c r="F47" s="10" t="s">
        <v>24</v>
      </c>
      <c r="G47" s="10" t="s">
        <v>277</v>
      </c>
    </row>
    <row r="48" spans="1:7" ht="52.5">
      <c r="A48" s="233"/>
      <c r="B48" s="234"/>
      <c r="C48" s="236" t="s">
        <v>31</v>
      </c>
      <c r="D48" s="24" t="s">
        <v>6</v>
      </c>
      <c r="E48" s="18">
        <v>1</v>
      </c>
      <c r="F48" s="10" t="s">
        <v>26</v>
      </c>
      <c r="G48" s="10" t="s">
        <v>274</v>
      </c>
    </row>
    <row r="49" spans="1:7" ht="52.5">
      <c r="A49" s="233"/>
      <c r="B49" s="234"/>
      <c r="C49" s="236"/>
      <c r="D49" s="24" t="s">
        <v>8</v>
      </c>
      <c r="E49" s="18">
        <v>1</v>
      </c>
      <c r="F49" s="10" t="s">
        <v>22</v>
      </c>
      <c r="G49" s="10" t="s">
        <v>275</v>
      </c>
    </row>
    <row r="50" spans="1:7" ht="35">
      <c r="A50" s="233"/>
      <c r="B50" s="234"/>
      <c r="C50" s="236"/>
      <c r="D50" s="24" t="s">
        <v>10</v>
      </c>
      <c r="E50" s="18">
        <v>5</v>
      </c>
      <c r="F50" s="10" t="s">
        <v>23</v>
      </c>
      <c r="G50" s="10" t="s">
        <v>269</v>
      </c>
    </row>
    <row r="51" spans="1:7" ht="52.5">
      <c r="A51" s="233"/>
      <c r="B51" s="234"/>
      <c r="C51" s="236"/>
      <c r="D51" s="24" t="s">
        <v>18</v>
      </c>
      <c r="E51" s="18">
        <v>3</v>
      </c>
      <c r="F51" s="10" t="s">
        <v>24</v>
      </c>
      <c r="G51" s="10" t="s">
        <v>278</v>
      </c>
    </row>
    <row r="52" spans="1:7" ht="18.5">
      <c r="A52" s="233"/>
      <c r="B52" s="214" t="s">
        <v>125</v>
      </c>
      <c r="C52" s="214"/>
      <c r="D52" s="4"/>
      <c r="E52" s="35">
        <f>SUM(E40:E51)</f>
        <v>30</v>
      </c>
      <c r="F52" s="59"/>
      <c r="G52" s="60"/>
    </row>
    <row r="53" spans="1:7" ht="52.5">
      <c r="A53" s="233"/>
      <c r="B53" s="234" t="s">
        <v>32</v>
      </c>
      <c r="C53" s="237" t="s">
        <v>33</v>
      </c>
      <c r="D53" s="24" t="s">
        <v>8</v>
      </c>
      <c r="E53" s="18">
        <v>1</v>
      </c>
      <c r="F53" s="10" t="s">
        <v>34</v>
      </c>
      <c r="G53" s="10" t="s">
        <v>279</v>
      </c>
    </row>
    <row r="54" spans="1:7" ht="52.5">
      <c r="A54" s="233"/>
      <c r="B54" s="234"/>
      <c r="C54" s="236"/>
      <c r="D54" s="24" t="s">
        <v>10</v>
      </c>
      <c r="E54" s="18">
        <v>2</v>
      </c>
      <c r="F54" s="10" t="s">
        <v>35</v>
      </c>
      <c r="G54" s="10" t="s">
        <v>280</v>
      </c>
    </row>
    <row r="55" spans="1:7" ht="52.5">
      <c r="A55" s="233"/>
      <c r="B55" s="234"/>
      <c r="C55" s="236"/>
      <c r="D55" s="28" t="s">
        <v>36</v>
      </c>
      <c r="E55" s="18">
        <v>1</v>
      </c>
      <c r="F55" s="10" t="s">
        <v>24</v>
      </c>
      <c r="G55" s="12" t="s">
        <v>281</v>
      </c>
    </row>
    <row r="56" spans="1:7" ht="52.5">
      <c r="A56" s="233"/>
      <c r="B56" s="234"/>
      <c r="C56" s="236" t="s">
        <v>37</v>
      </c>
      <c r="D56" s="24" t="s">
        <v>6</v>
      </c>
      <c r="E56" s="18">
        <v>1</v>
      </c>
      <c r="F56" s="10" t="s">
        <v>26</v>
      </c>
      <c r="G56" s="10" t="s">
        <v>271</v>
      </c>
    </row>
    <row r="57" spans="1:7" ht="52.5">
      <c r="A57" s="233"/>
      <c r="B57" s="234"/>
      <c r="C57" s="236"/>
      <c r="D57" s="24" t="s">
        <v>8</v>
      </c>
      <c r="E57" s="18">
        <v>1</v>
      </c>
      <c r="F57" s="10" t="s">
        <v>38</v>
      </c>
      <c r="G57" s="10" t="s">
        <v>279</v>
      </c>
    </row>
    <row r="58" spans="1:7" ht="52.5">
      <c r="A58" s="233"/>
      <c r="B58" s="234"/>
      <c r="C58" s="236"/>
      <c r="D58" s="24" t="s">
        <v>10</v>
      </c>
      <c r="E58" s="18">
        <v>2</v>
      </c>
      <c r="F58" s="10" t="s">
        <v>39</v>
      </c>
      <c r="G58" s="10" t="s">
        <v>269</v>
      </c>
    </row>
    <row r="59" spans="1:7" ht="52.5">
      <c r="A59" s="233"/>
      <c r="B59" s="234"/>
      <c r="C59" s="236"/>
      <c r="D59" s="24" t="s">
        <v>36</v>
      </c>
      <c r="E59" s="18">
        <v>1</v>
      </c>
      <c r="F59" s="10" t="s">
        <v>24</v>
      </c>
      <c r="G59" s="12" t="s">
        <v>282</v>
      </c>
    </row>
    <row r="60" spans="1:7" ht="52.5">
      <c r="A60" s="233"/>
      <c r="B60" s="234"/>
      <c r="C60" s="236" t="s">
        <v>40</v>
      </c>
      <c r="D60" s="24" t="s">
        <v>6</v>
      </c>
      <c r="E60" s="18">
        <v>1</v>
      </c>
      <c r="F60" s="10" t="s">
        <v>26</v>
      </c>
      <c r="G60" s="10" t="s">
        <v>271</v>
      </c>
    </row>
    <row r="61" spans="1:7" ht="52.5">
      <c r="A61" s="233"/>
      <c r="B61" s="234"/>
      <c r="C61" s="236"/>
      <c r="D61" s="24" t="s">
        <v>8</v>
      </c>
      <c r="E61" s="18">
        <v>1</v>
      </c>
      <c r="F61" s="10" t="s">
        <v>41</v>
      </c>
      <c r="G61" s="10" t="s">
        <v>283</v>
      </c>
    </row>
    <row r="62" spans="1:7" ht="52.5">
      <c r="A62" s="233"/>
      <c r="B62" s="234"/>
      <c r="C62" s="236"/>
      <c r="D62" s="24" t="s">
        <v>10</v>
      </c>
      <c r="E62" s="18">
        <v>1</v>
      </c>
      <c r="F62" s="10" t="s">
        <v>42</v>
      </c>
      <c r="G62" s="10" t="s">
        <v>269</v>
      </c>
    </row>
    <row r="63" spans="1:7" ht="52.5">
      <c r="A63" s="233"/>
      <c r="B63" s="234"/>
      <c r="C63" s="236"/>
      <c r="D63" s="28" t="s">
        <v>36</v>
      </c>
      <c r="E63" s="18">
        <v>1</v>
      </c>
      <c r="F63" s="10" t="s">
        <v>24</v>
      </c>
      <c r="G63" s="12" t="s">
        <v>284</v>
      </c>
    </row>
    <row r="64" spans="1:7" ht="18.5">
      <c r="A64" s="233"/>
      <c r="B64" s="214" t="s">
        <v>125</v>
      </c>
      <c r="C64" s="214"/>
      <c r="D64" s="4"/>
      <c r="E64" s="35">
        <f>SUM(E53:E63)</f>
        <v>13</v>
      </c>
      <c r="F64" s="59"/>
      <c r="G64" s="60"/>
    </row>
    <row r="65" spans="1:7" ht="52.5">
      <c r="A65" s="233"/>
      <c r="B65" s="234" t="s">
        <v>43</v>
      </c>
      <c r="C65" s="236" t="s">
        <v>44</v>
      </c>
      <c r="D65" s="24" t="s">
        <v>8</v>
      </c>
      <c r="E65" s="49">
        <v>2</v>
      </c>
      <c r="F65" s="10" t="s">
        <v>22</v>
      </c>
      <c r="G65" s="10" t="s">
        <v>285</v>
      </c>
    </row>
    <row r="66" spans="1:7" ht="35">
      <c r="A66" s="233"/>
      <c r="B66" s="234"/>
      <c r="C66" s="236"/>
      <c r="D66" s="24" t="s">
        <v>45</v>
      </c>
      <c r="E66" s="49">
        <v>2</v>
      </c>
      <c r="F66" s="10" t="s">
        <v>23</v>
      </c>
      <c r="G66" s="10" t="s">
        <v>286</v>
      </c>
    </row>
    <row r="67" spans="1:7" ht="18.5">
      <c r="A67" s="233"/>
      <c r="B67" s="214" t="s">
        <v>125</v>
      </c>
      <c r="C67" s="214"/>
      <c r="D67" s="4"/>
      <c r="E67" s="35">
        <f>SUM(E65:E66)</f>
        <v>4</v>
      </c>
      <c r="F67" s="59"/>
      <c r="G67" s="60"/>
    </row>
    <row r="68" spans="1:7" ht="52.5">
      <c r="A68" s="233"/>
      <c r="B68" s="234" t="s">
        <v>46</v>
      </c>
      <c r="C68" s="236" t="s">
        <v>47</v>
      </c>
      <c r="D68" s="29" t="s">
        <v>266</v>
      </c>
      <c r="E68" s="49">
        <v>2</v>
      </c>
      <c r="F68" s="50" t="s">
        <v>265</v>
      </c>
      <c r="G68" s="10" t="s">
        <v>287</v>
      </c>
    </row>
    <row r="69" spans="1:7" ht="52.5">
      <c r="A69" s="233"/>
      <c r="B69" s="234"/>
      <c r="C69" s="236"/>
      <c r="D69" s="30" t="s">
        <v>45</v>
      </c>
      <c r="E69" s="49">
        <v>4</v>
      </c>
      <c r="F69" s="10" t="s">
        <v>24</v>
      </c>
      <c r="G69" s="10" t="s">
        <v>288</v>
      </c>
    </row>
    <row r="70" spans="1:7" ht="22.5" customHeight="1">
      <c r="A70" s="54"/>
      <c r="B70" s="214" t="s">
        <v>125</v>
      </c>
      <c r="C70" s="214"/>
      <c r="D70" s="4"/>
      <c r="E70" s="35">
        <f>SUM(E68:E69)</f>
        <v>6</v>
      </c>
      <c r="F70" s="59"/>
      <c r="G70" s="59"/>
    </row>
    <row r="71" spans="1:7" ht="21">
      <c r="A71" s="208" t="s">
        <v>127</v>
      </c>
      <c r="B71" s="208"/>
      <c r="C71" s="208"/>
      <c r="D71" s="4"/>
      <c r="E71" s="97">
        <f>SUM(E39,E52,E64,E67,E70)</f>
        <v>83</v>
      </c>
      <c r="F71" s="59"/>
      <c r="G71" s="59"/>
    </row>
    <row r="72" spans="1:7" ht="111">
      <c r="A72" s="240" t="s">
        <v>411</v>
      </c>
      <c r="B72" s="243" t="s">
        <v>434</v>
      </c>
      <c r="C72" s="96" t="s">
        <v>131</v>
      </c>
      <c r="D72" s="103" t="s">
        <v>435</v>
      </c>
      <c r="E72" s="104">
        <v>1</v>
      </c>
      <c r="F72" s="100" t="s">
        <v>436</v>
      </c>
      <c r="G72" s="105" t="s">
        <v>437</v>
      </c>
    </row>
    <row r="73" spans="1:7" ht="111">
      <c r="A73" s="241"/>
      <c r="B73" s="244"/>
      <c r="C73" s="96" t="s">
        <v>132</v>
      </c>
      <c r="D73" s="103" t="s">
        <v>435</v>
      </c>
      <c r="E73" s="104">
        <v>1</v>
      </c>
      <c r="F73" s="100" t="s">
        <v>438</v>
      </c>
      <c r="G73" s="105" t="s">
        <v>439</v>
      </c>
    </row>
    <row r="74" spans="1:7" ht="111">
      <c r="A74" s="241"/>
      <c r="B74" s="244"/>
      <c r="C74" s="96" t="s">
        <v>133</v>
      </c>
      <c r="D74" s="103" t="s">
        <v>435</v>
      </c>
      <c r="E74" s="104">
        <v>1</v>
      </c>
      <c r="F74" s="100" t="s">
        <v>440</v>
      </c>
      <c r="G74" s="105" t="s">
        <v>437</v>
      </c>
    </row>
    <row r="75" spans="1:7" ht="56.25" customHeight="1">
      <c r="A75" s="241"/>
      <c r="B75" s="244"/>
      <c r="C75" s="228" t="s">
        <v>131</v>
      </c>
      <c r="D75" s="31" t="s">
        <v>6</v>
      </c>
      <c r="E75" s="229">
        <v>5</v>
      </c>
      <c r="F75" s="19" t="s">
        <v>134</v>
      </c>
      <c r="G75" s="20" t="s">
        <v>135</v>
      </c>
    </row>
    <row r="76" spans="1:7" ht="56.25" customHeight="1">
      <c r="A76" s="241"/>
      <c r="B76" s="244"/>
      <c r="C76" s="228"/>
      <c r="D76" s="31" t="s">
        <v>8</v>
      </c>
      <c r="E76" s="229"/>
      <c r="F76" s="19" t="s">
        <v>134</v>
      </c>
      <c r="G76" s="20" t="s">
        <v>135</v>
      </c>
    </row>
    <row r="77" spans="1:7" ht="56.25" customHeight="1">
      <c r="A77" s="241"/>
      <c r="B77" s="244"/>
      <c r="C77" s="228"/>
      <c r="D77" s="31" t="s">
        <v>10</v>
      </c>
      <c r="E77" s="229"/>
      <c r="F77" s="19" t="s">
        <v>136</v>
      </c>
      <c r="G77" s="20" t="s">
        <v>137</v>
      </c>
    </row>
    <row r="78" spans="1:7" ht="37.5" customHeight="1">
      <c r="A78" s="241"/>
      <c r="B78" s="244"/>
      <c r="C78" s="228"/>
      <c r="D78" s="31" t="s">
        <v>18</v>
      </c>
      <c r="E78" s="229"/>
      <c r="F78" s="19" t="s">
        <v>138</v>
      </c>
      <c r="G78" s="20" t="s">
        <v>139</v>
      </c>
    </row>
    <row r="79" spans="1:7" ht="56.25" customHeight="1">
      <c r="A79" s="241"/>
      <c r="B79" s="244"/>
      <c r="C79" s="230" t="s">
        <v>132</v>
      </c>
      <c r="D79" s="31" t="s">
        <v>6</v>
      </c>
      <c r="E79" s="229"/>
      <c r="F79" s="21" t="s">
        <v>140</v>
      </c>
      <c r="G79" s="22" t="s">
        <v>141</v>
      </c>
    </row>
    <row r="80" spans="1:7" ht="56.25" customHeight="1">
      <c r="A80" s="241"/>
      <c r="B80" s="244"/>
      <c r="C80" s="230"/>
      <c r="D80" s="31" t="s">
        <v>8</v>
      </c>
      <c r="E80" s="229"/>
      <c r="F80" s="21" t="s">
        <v>140</v>
      </c>
      <c r="G80" s="22" t="s">
        <v>141</v>
      </c>
    </row>
    <row r="81" spans="1:7" ht="56.25" customHeight="1">
      <c r="A81" s="241"/>
      <c r="B81" s="244"/>
      <c r="C81" s="230"/>
      <c r="D81" s="31" t="s">
        <v>10</v>
      </c>
      <c r="E81" s="229"/>
      <c r="F81" s="21" t="s">
        <v>142</v>
      </c>
      <c r="G81" s="22" t="s">
        <v>137</v>
      </c>
    </row>
    <row r="82" spans="1:7" ht="37.5" customHeight="1">
      <c r="A82" s="241"/>
      <c r="B82" s="244"/>
      <c r="C82" s="230"/>
      <c r="D82" s="31" t="s">
        <v>18</v>
      </c>
      <c r="E82" s="229"/>
      <c r="F82" s="21" t="s">
        <v>138</v>
      </c>
      <c r="G82" s="22" t="s">
        <v>139</v>
      </c>
    </row>
    <row r="83" spans="1:7" ht="56.25" customHeight="1">
      <c r="A83" s="241"/>
      <c r="B83" s="244"/>
      <c r="C83" s="228" t="s">
        <v>133</v>
      </c>
      <c r="D83" s="31" t="s">
        <v>6</v>
      </c>
      <c r="E83" s="229"/>
      <c r="F83" s="19" t="s">
        <v>143</v>
      </c>
      <c r="G83" s="20" t="s">
        <v>135</v>
      </c>
    </row>
    <row r="84" spans="1:7" ht="56.25" customHeight="1">
      <c r="A84" s="241"/>
      <c r="B84" s="244"/>
      <c r="C84" s="228"/>
      <c r="D84" s="31" t="s">
        <v>8</v>
      </c>
      <c r="E84" s="229"/>
      <c r="F84" s="19" t="s">
        <v>143</v>
      </c>
      <c r="G84" s="20" t="s">
        <v>135</v>
      </c>
    </row>
    <row r="85" spans="1:7" ht="56.25" customHeight="1">
      <c r="A85" s="241"/>
      <c r="B85" s="244"/>
      <c r="C85" s="228"/>
      <c r="D85" s="31" t="s">
        <v>10</v>
      </c>
      <c r="E85" s="229"/>
      <c r="F85" s="19" t="s">
        <v>144</v>
      </c>
      <c r="G85" s="20" t="s">
        <v>137</v>
      </c>
    </row>
    <row r="86" spans="1:7" ht="37.5" customHeight="1">
      <c r="A86" s="241"/>
      <c r="B86" s="244"/>
      <c r="C86" s="228"/>
      <c r="D86" s="31" t="s">
        <v>18</v>
      </c>
      <c r="E86" s="229"/>
      <c r="F86" s="19" t="s">
        <v>138</v>
      </c>
      <c r="G86" s="20" t="s">
        <v>139</v>
      </c>
    </row>
    <row r="87" spans="1:7" ht="18.75" customHeight="1">
      <c r="A87" s="241"/>
      <c r="B87" s="245"/>
      <c r="C87" s="41"/>
      <c r="D87" s="4" t="s">
        <v>61</v>
      </c>
      <c r="E87" s="4">
        <f>SUM(E72:E86)</f>
        <v>8</v>
      </c>
      <c r="F87" s="41"/>
      <c r="G87" s="41"/>
    </row>
    <row r="88" spans="1:7" ht="56.25" customHeight="1">
      <c r="A88" s="241"/>
      <c r="B88" s="231" t="s">
        <v>145</v>
      </c>
      <c r="C88" s="230" t="s">
        <v>146</v>
      </c>
      <c r="D88" s="31" t="s">
        <v>6</v>
      </c>
      <c r="E88" s="229">
        <v>5</v>
      </c>
      <c r="F88" s="21" t="s">
        <v>236</v>
      </c>
      <c r="G88" s="22" t="s">
        <v>147</v>
      </c>
    </row>
    <row r="89" spans="1:7" ht="56.25" customHeight="1">
      <c r="A89" s="241"/>
      <c r="B89" s="231"/>
      <c r="C89" s="230"/>
      <c r="D89" s="31" t="s">
        <v>8</v>
      </c>
      <c r="E89" s="229"/>
      <c r="F89" s="21" t="s">
        <v>236</v>
      </c>
      <c r="G89" s="22" t="s">
        <v>148</v>
      </c>
    </row>
    <row r="90" spans="1:7" ht="56.25" customHeight="1">
      <c r="A90" s="241"/>
      <c r="B90" s="231"/>
      <c r="C90" s="230"/>
      <c r="D90" s="31" t="s">
        <v>10</v>
      </c>
      <c r="E90" s="229"/>
      <c r="F90" s="21" t="s">
        <v>237</v>
      </c>
      <c r="G90" s="22" t="s">
        <v>137</v>
      </c>
    </row>
    <row r="91" spans="1:7" ht="37.5" customHeight="1">
      <c r="A91" s="241"/>
      <c r="B91" s="231"/>
      <c r="C91" s="230"/>
      <c r="D91" s="31" t="s">
        <v>18</v>
      </c>
      <c r="E91" s="229"/>
      <c r="F91" s="21" t="s">
        <v>152</v>
      </c>
      <c r="G91" s="22" t="s">
        <v>139</v>
      </c>
    </row>
    <row r="92" spans="1:7" ht="56.25" customHeight="1">
      <c r="A92" s="241"/>
      <c r="B92" s="231"/>
      <c r="C92" s="230" t="s">
        <v>149</v>
      </c>
      <c r="D92" s="31" t="s">
        <v>6</v>
      </c>
      <c r="E92" s="229"/>
      <c r="F92" s="21" t="s">
        <v>150</v>
      </c>
      <c r="G92" s="22" t="s">
        <v>147</v>
      </c>
    </row>
    <row r="93" spans="1:7" ht="56.25" customHeight="1">
      <c r="A93" s="241"/>
      <c r="B93" s="231"/>
      <c r="C93" s="230"/>
      <c r="D93" s="31" t="s">
        <v>8</v>
      </c>
      <c r="E93" s="229"/>
      <c r="F93" s="21" t="s">
        <v>150</v>
      </c>
      <c r="G93" s="22" t="s">
        <v>148</v>
      </c>
    </row>
    <row r="94" spans="1:7" ht="56.25" customHeight="1">
      <c r="A94" s="241"/>
      <c r="B94" s="231"/>
      <c r="C94" s="230"/>
      <c r="D94" s="31" t="s">
        <v>10</v>
      </c>
      <c r="E94" s="229"/>
      <c r="F94" s="21" t="s">
        <v>151</v>
      </c>
      <c r="G94" s="22" t="s">
        <v>137</v>
      </c>
    </row>
    <row r="95" spans="1:7" ht="37.5" customHeight="1">
      <c r="A95" s="241"/>
      <c r="B95" s="231"/>
      <c r="C95" s="230"/>
      <c r="D95" s="31" t="s">
        <v>18</v>
      </c>
      <c r="E95" s="229"/>
      <c r="F95" s="21" t="s">
        <v>152</v>
      </c>
      <c r="G95" s="22" t="s">
        <v>139</v>
      </c>
    </row>
    <row r="96" spans="1:7" ht="56.25" customHeight="1">
      <c r="A96" s="241"/>
      <c r="B96" s="231"/>
      <c r="C96" s="230" t="s">
        <v>153</v>
      </c>
      <c r="D96" s="31" t="s">
        <v>6</v>
      </c>
      <c r="E96" s="229"/>
      <c r="F96" s="21" t="s">
        <v>154</v>
      </c>
      <c r="G96" s="22" t="s">
        <v>147</v>
      </c>
    </row>
    <row r="97" spans="1:7" ht="56.25" customHeight="1">
      <c r="A97" s="241"/>
      <c r="B97" s="231"/>
      <c r="C97" s="230"/>
      <c r="D97" s="31" t="s">
        <v>8</v>
      </c>
      <c r="E97" s="229"/>
      <c r="F97" s="21" t="s">
        <v>154</v>
      </c>
      <c r="G97" s="22" t="s">
        <v>148</v>
      </c>
    </row>
    <row r="98" spans="1:7" ht="56.25" customHeight="1">
      <c r="A98" s="241"/>
      <c r="B98" s="231"/>
      <c r="C98" s="230"/>
      <c r="D98" s="31" t="s">
        <v>10</v>
      </c>
      <c r="E98" s="229"/>
      <c r="F98" s="21" t="s">
        <v>155</v>
      </c>
      <c r="G98" s="22" t="s">
        <v>137</v>
      </c>
    </row>
    <row r="99" spans="1:7" ht="37.5" customHeight="1">
      <c r="A99" s="241"/>
      <c r="B99" s="231"/>
      <c r="C99" s="230"/>
      <c r="D99" s="31" t="s">
        <v>18</v>
      </c>
      <c r="E99" s="229"/>
      <c r="F99" s="21" t="s">
        <v>152</v>
      </c>
      <c r="G99" s="22" t="s">
        <v>139</v>
      </c>
    </row>
    <row r="100" spans="1:7" ht="18.75" customHeight="1">
      <c r="A100" s="241"/>
      <c r="B100" s="231"/>
      <c r="C100" s="41"/>
      <c r="D100" s="4" t="s">
        <v>61</v>
      </c>
      <c r="E100" s="4">
        <f>SUM(E88)</f>
        <v>5</v>
      </c>
      <c r="F100" s="41"/>
      <c r="G100" s="41"/>
    </row>
    <row r="101" spans="1:7" s="101" customFormat="1" ht="123" customHeight="1">
      <c r="A101" s="241"/>
      <c r="B101" s="243" t="s">
        <v>441</v>
      </c>
      <c r="C101" s="106" t="s">
        <v>156</v>
      </c>
      <c r="D101" s="103" t="s">
        <v>435</v>
      </c>
      <c r="E101" s="102">
        <v>1</v>
      </c>
      <c r="F101" s="105" t="s">
        <v>443</v>
      </c>
      <c r="G101" s="105" t="s">
        <v>444</v>
      </c>
    </row>
    <row r="102" spans="1:7" s="101" customFormat="1" ht="123" customHeight="1">
      <c r="A102" s="241"/>
      <c r="B102" s="244"/>
      <c r="C102" s="106" t="s">
        <v>157</v>
      </c>
      <c r="D102" s="103" t="s">
        <v>435</v>
      </c>
      <c r="E102" s="102">
        <v>1</v>
      </c>
      <c r="F102" s="105" t="s">
        <v>445</v>
      </c>
      <c r="G102" s="105" t="s">
        <v>444</v>
      </c>
    </row>
    <row r="103" spans="1:7" ht="75" customHeight="1">
      <c r="A103" s="241"/>
      <c r="B103" s="244"/>
      <c r="C103" s="230" t="s">
        <v>156</v>
      </c>
      <c r="D103" s="31" t="s">
        <v>6</v>
      </c>
      <c r="E103" s="229">
        <v>8</v>
      </c>
      <c r="F103" s="21" t="s">
        <v>158</v>
      </c>
      <c r="G103" s="22" t="s">
        <v>141</v>
      </c>
    </row>
    <row r="104" spans="1:7" ht="75" customHeight="1">
      <c r="A104" s="241"/>
      <c r="B104" s="244"/>
      <c r="C104" s="230"/>
      <c r="D104" s="31" t="s">
        <v>8</v>
      </c>
      <c r="E104" s="229"/>
      <c r="F104" s="21" t="s">
        <v>159</v>
      </c>
      <c r="G104" s="22" t="s">
        <v>141</v>
      </c>
    </row>
    <row r="105" spans="1:7" ht="56.25" customHeight="1">
      <c r="A105" s="241"/>
      <c r="B105" s="244"/>
      <c r="C105" s="230"/>
      <c r="D105" s="31" t="s">
        <v>10</v>
      </c>
      <c r="E105" s="229"/>
      <c r="F105" s="21" t="s">
        <v>160</v>
      </c>
      <c r="G105" s="22" t="s">
        <v>137</v>
      </c>
    </row>
    <row r="106" spans="1:7" ht="37.5" customHeight="1">
      <c r="A106" s="241"/>
      <c r="B106" s="244"/>
      <c r="C106" s="230"/>
      <c r="D106" s="31" t="s">
        <v>18</v>
      </c>
      <c r="E106" s="229"/>
      <c r="F106" s="21" t="s">
        <v>161</v>
      </c>
      <c r="G106" s="22" t="s">
        <v>139</v>
      </c>
    </row>
    <row r="107" spans="1:7" ht="75" customHeight="1">
      <c r="A107" s="241"/>
      <c r="B107" s="244"/>
      <c r="C107" s="230" t="s">
        <v>157</v>
      </c>
      <c r="D107" s="31" t="s">
        <v>6</v>
      </c>
      <c r="E107" s="229"/>
      <c r="F107" s="21" t="s">
        <v>162</v>
      </c>
      <c r="G107" s="22" t="s">
        <v>141</v>
      </c>
    </row>
    <row r="108" spans="1:7" ht="75" customHeight="1">
      <c r="A108" s="241"/>
      <c r="B108" s="244"/>
      <c r="C108" s="230"/>
      <c r="D108" s="31" t="s">
        <v>8</v>
      </c>
      <c r="E108" s="229"/>
      <c r="F108" s="21" t="s">
        <v>162</v>
      </c>
      <c r="G108" s="22" t="s">
        <v>141</v>
      </c>
    </row>
    <row r="109" spans="1:7" ht="75" customHeight="1">
      <c r="A109" s="241"/>
      <c r="B109" s="244"/>
      <c r="C109" s="230"/>
      <c r="D109" s="31" t="s">
        <v>10</v>
      </c>
      <c r="E109" s="229"/>
      <c r="F109" s="21" t="s">
        <v>163</v>
      </c>
      <c r="G109" s="22" t="s">
        <v>137</v>
      </c>
    </row>
    <row r="110" spans="1:7" ht="56.25" customHeight="1">
      <c r="A110" s="241"/>
      <c r="B110" s="244"/>
      <c r="C110" s="230"/>
      <c r="D110" s="31" t="s">
        <v>18</v>
      </c>
      <c r="E110" s="229"/>
      <c r="F110" s="21" t="s">
        <v>164</v>
      </c>
      <c r="G110" s="22" t="s">
        <v>139</v>
      </c>
    </row>
    <row r="111" spans="1:7" ht="75" customHeight="1">
      <c r="A111" s="241"/>
      <c r="B111" s="244"/>
      <c r="C111" s="228" t="s">
        <v>165</v>
      </c>
      <c r="D111" s="31" t="s">
        <v>6</v>
      </c>
      <c r="E111" s="229"/>
      <c r="F111" s="19" t="s">
        <v>166</v>
      </c>
      <c r="G111" s="20" t="s">
        <v>135</v>
      </c>
    </row>
    <row r="112" spans="1:7" ht="75" customHeight="1">
      <c r="A112" s="241"/>
      <c r="B112" s="244"/>
      <c r="C112" s="228"/>
      <c r="D112" s="31" t="s">
        <v>8</v>
      </c>
      <c r="E112" s="229"/>
      <c r="F112" s="19" t="s">
        <v>166</v>
      </c>
      <c r="G112" s="20" t="s">
        <v>135</v>
      </c>
    </row>
    <row r="113" spans="1:8" ht="75" customHeight="1">
      <c r="A113" s="241"/>
      <c r="B113" s="244"/>
      <c r="C113" s="228"/>
      <c r="D113" s="31" t="s">
        <v>10</v>
      </c>
      <c r="E113" s="229"/>
      <c r="F113" s="19" t="s">
        <v>167</v>
      </c>
      <c r="G113" s="20" t="s">
        <v>137</v>
      </c>
    </row>
    <row r="114" spans="1:8" ht="56.25" customHeight="1">
      <c r="A114" s="241"/>
      <c r="B114" s="244"/>
      <c r="C114" s="228"/>
      <c r="D114" s="31" t="s">
        <v>18</v>
      </c>
      <c r="E114" s="229"/>
      <c r="F114" s="19" t="s">
        <v>168</v>
      </c>
      <c r="G114" s="20" t="s">
        <v>139</v>
      </c>
    </row>
    <row r="115" spans="1:8" ht="18.75" customHeight="1">
      <c r="A115" s="241"/>
      <c r="B115" s="245"/>
      <c r="C115" s="41"/>
      <c r="D115" s="4" t="s">
        <v>61</v>
      </c>
      <c r="E115" s="4">
        <f>SUM(E101:E114)</f>
        <v>10</v>
      </c>
      <c r="F115" s="41"/>
      <c r="G115" s="41"/>
    </row>
    <row r="116" spans="1:8" ht="90.75" customHeight="1">
      <c r="A116" s="241"/>
      <c r="B116" s="243" t="s">
        <v>442</v>
      </c>
      <c r="C116" s="107" t="s">
        <v>169</v>
      </c>
      <c r="D116" s="103" t="s">
        <v>435</v>
      </c>
      <c r="E116" s="104">
        <v>1</v>
      </c>
      <c r="F116" s="105" t="s">
        <v>446</v>
      </c>
      <c r="G116" s="105" t="s">
        <v>437</v>
      </c>
    </row>
    <row r="117" spans="1:8" ht="56.25" customHeight="1">
      <c r="A117" s="241"/>
      <c r="B117" s="244"/>
      <c r="C117" s="230" t="s">
        <v>170</v>
      </c>
      <c r="D117" s="31" t="s">
        <v>6</v>
      </c>
      <c r="E117" s="229">
        <v>4</v>
      </c>
      <c r="F117" s="21" t="s">
        <v>171</v>
      </c>
      <c r="G117" s="22" t="s">
        <v>141</v>
      </c>
      <c r="H117" s="17"/>
    </row>
    <row r="118" spans="1:8" ht="56.25" customHeight="1">
      <c r="A118" s="241"/>
      <c r="B118" s="244"/>
      <c r="C118" s="230"/>
      <c r="D118" s="31" t="s">
        <v>8</v>
      </c>
      <c r="E118" s="229"/>
      <c r="F118" s="21" t="s">
        <v>171</v>
      </c>
      <c r="G118" s="22" t="s">
        <v>141</v>
      </c>
      <c r="H118" s="17"/>
    </row>
    <row r="119" spans="1:8" ht="56.25" customHeight="1">
      <c r="A119" s="241"/>
      <c r="B119" s="244"/>
      <c r="C119" s="230"/>
      <c r="D119" s="31" t="s">
        <v>10</v>
      </c>
      <c r="E119" s="229"/>
      <c r="F119" s="21" t="s">
        <v>172</v>
      </c>
      <c r="G119" s="22" t="s">
        <v>137</v>
      </c>
      <c r="H119" s="16"/>
    </row>
    <row r="120" spans="1:8" ht="56.25" customHeight="1">
      <c r="A120" s="241"/>
      <c r="B120" s="244"/>
      <c r="C120" s="230"/>
      <c r="D120" s="31" t="s">
        <v>18</v>
      </c>
      <c r="E120" s="229"/>
      <c r="F120" s="21" t="s">
        <v>173</v>
      </c>
      <c r="G120" s="22" t="s">
        <v>139</v>
      </c>
      <c r="H120" s="16"/>
    </row>
    <row r="121" spans="1:8" ht="56.25" customHeight="1">
      <c r="A121" s="241"/>
      <c r="B121" s="244"/>
      <c r="C121" s="228" t="s">
        <v>169</v>
      </c>
      <c r="D121" s="31" t="s">
        <v>6</v>
      </c>
      <c r="E121" s="229"/>
      <c r="F121" s="21" t="s">
        <v>174</v>
      </c>
      <c r="G121" s="22" t="s">
        <v>141</v>
      </c>
      <c r="H121" s="16"/>
    </row>
    <row r="122" spans="1:8" ht="56.25" customHeight="1">
      <c r="A122" s="241"/>
      <c r="B122" s="244"/>
      <c r="C122" s="228"/>
      <c r="D122" s="31" t="s">
        <v>8</v>
      </c>
      <c r="E122" s="229"/>
      <c r="F122" s="21" t="s">
        <v>174</v>
      </c>
      <c r="G122" s="22" t="s">
        <v>141</v>
      </c>
      <c r="H122" s="16"/>
    </row>
    <row r="123" spans="1:8" ht="75" customHeight="1">
      <c r="A123" s="241"/>
      <c r="B123" s="244"/>
      <c r="C123" s="228"/>
      <c r="D123" s="31" t="s">
        <v>10</v>
      </c>
      <c r="E123" s="229"/>
      <c r="F123" s="21" t="s">
        <v>175</v>
      </c>
      <c r="G123" s="22" t="s">
        <v>137</v>
      </c>
      <c r="H123" s="16"/>
    </row>
    <row r="124" spans="1:8" ht="56.25" customHeight="1">
      <c r="A124" s="241"/>
      <c r="B124" s="244"/>
      <c r="C124" s="228"/>
      <c r="D124" s="31" t="s">
        <v>18</v>
      </c>
      <c r="E124" s="229"/>
      <c r="F124" s="21" t="s">
        <v>176</v>
      </c>
      <c r="G124" s="22" t="s">
        <v>139</v>
      </c>
      <c r="H124" s="16"/>
    </row>
    <row r="125" spans="1:8" ht="75" customHeight="1">
      <c r="A125" s="241"/>
      <c r="B125" s="244"/>
      <c r="C125" s="230" t="s">
        <v>177</v>
      </c>
      <c r="D125" s="31" t="s">
        <v>6</v>
      </c>
      <c r="E125" s="229"/>
      <c r="F125" s="21" t="s">
        <v>178</v>
      </c>
      <c r="G125" s="20" t="s">
        <v>135</v>
      </c>
      <c r="H125" s="16"/>
    </row>
    <row r="126" spans="1:8" ht="75" customHeight="1">
      <c r="A126" s="241"/>
      <c r="B126" s="244"/>
      <c r="C126" s="230"/>
      <c r="D126" s="31" t="s">
        <v>8</v>
      </c>
      <c r="E126" s="229"/>
      <c r="F126" s="21" t="s">
        <v>179</v>
      </c>
      <c r="G126" s="20" t="s">
        <v>135</v>
      </c>
      <c r="H126" s="16"/>
    </row>
    <row r="127" spans="1:8" ht="75" customHeight="1">
      <c r="A127" s="241"/>
      <c r="B127" s="244"/>
      <c r="C127" s="230"/>
      <c r="D127" s="31" t="s">
        <v>10</v>
      </c>
      <c r="E127" s="229"/>
      <c r="F127" s="21" t="s">
        <v>180</v>
      </c>
      <c r="G127" s="20" t="s">
        <v>137</v>
      </c>
      <c r="H127" s="16"/>
    </row>
    <row r="128" spans="1:8" ht="56.25" customHeight="1">
      <c r="A128" s="241"/>
      <c r="B128" s="244"/>
      <c r="C128" s="230"/>
      <c r="D128" s="31" t="s">
        <v>289</v>
      </c>
      <c r="E128" s="229"/>
      <c r="F128" s="21" t="s">
        <v>181</v>
      </c>
      <c r="G128" s="20" t="s">
        <v>139</v>
      </c>
      <c r="H128" s="16"/>
    </row>
    <row r="129" spans="1:8" ht="56.25" customHeight="1">
      <c r="A129" s="241"/>
      <c r="B129" s="244"/>
      <c r="C129" s="230"/>
      <c r="D129" s="31" t="s">
        <v>182</v>
      </c>
      <c r="E129" s="31">
        <v>1</v>
      </c>
      <c r="F129" s="21" t="s">
        <v>183</v>
      </c>
      <c r="G129" s="20" t="s">
        <v>139</v>
      </c>
      <c r="H129" s="16"/>
    </row>
    <row r="130" spans="1:8" ht="18.75" customHeight="1">
      <c r="A130" s="242"/>
      <c r="B130" s="245"/>
      <c r="C130" s="41"/>
      <c r="D130" s="4" t="s">
        <v>61</v>
      </c>
      <c r="E130" s="4">
        <f>SUM(E116:E129)</f>
        <v>6</v>
      </c>
      <c r="F130" s="41"/>
      <c r="G130" s="41"/>
      <c r="H130" s="16"/>
    </row>
    <row r="131" spans="1:8" ht="28.5" customHeight="1">
      <c r="A131" s="208" t="s">
        <v>127</v>
      </c>
      <c r="B131" s="208"/>
      <c r="C131" s="208"/>
      <c r="D131" s="4"/>
      <c r="E131" s="98">
        <f>SUM(E87+E100+E115+E130)</f>
        <v>29</v>
      </c>
      <c r="F131" s="41"/>
      <c r="G131" s="41"/>
      <c r="H131" s="16"/>
    </row>
    <row r="132" spans="1:8" ht="60" customHeight="1">
      <c r="A132" s="178" t="s">
        <v>412</v>
      </c>
      <c r="B132" s="224" t="s">
        <v>290</v>
      </c>
      <c r="C132" s="217" t="s">
        <v>48</v>
      </c>
      <c r="D132" s="33" t="s">
        <v>6</v>
      </c>
      <c r="E132" s="33">
        <v>1</v>
      </c>
      <c r="F132" s="13" t="s">
        <v>49</v>
      </c>
      <c r="G132" s="13" t="s">
        <v>50</v>
      </c>
      <c r="H132" s="16"/>
    </row>
    <row r="133" spans="1:8" ht="60" customHeight="1">
      <c r="A133" s="179"/>
      <c r="B133" s="224"/>
      <c r="C133" s="217"/>
      <c r="D133" s="33" t="s">
        <v>8</v>
      </c>
      <c r="E133" s="33">
        <v>2</v>
      </c>
      <c r="F133" s="13" t="s">
        <v>49</v>
      </c>
      <c r="G133" s="13" t="s">
        <v>51</v>
      </c>
      <c r="H133" s="16"/>
    </row>
    <row r="134" spans="1:8" ht="60" customHeight="1">
      <c r="A134" s="179"/>
      <c r="B134" s="224"/>
      <c r="C134" s="217"/>
      <c r="D134" s="34" t="s">
        <v>10</v>
      </c>
      <c r="E134" s="34">
        <v>1</v>
      </c>
      <c r="F134" s="13" t="s">
        <v>49</v>
      </c>
      <c r="G134" s="25" t="s">
        <v>52</v>
      </c>
      <c r="H134" s="16"/>
    </row>
    <row r="135" spans="1:8" ht="60" customHeight="1">
      <c r="A135" s="179"/>
      <c r="B135" s="224"/>
      <c r="C135" s="217" t="s">
        <v>53</v>
      </c>
      <c r="D135" s="34" t="s">
        <v>6</v>
      </c>
      <c r="E135" s="34">
        <v>1</v>
      </c>
      <c r="F135" s="13" t="s">
        <v>54</v>
      </c>
      <c r="G135" s="13" t="s">
        <v>55</v>
      </c>
      <c r="H135" s="16"/>
    </row>
    <row r="136" spans="1:8" ht="60" customHeight="1">
      <c r="A136" s="179"/>
      <c r="B136" s="224"/>
      <c r="C136" s="217"/>
      <c r="D136" s="34" t="s">
        <v>8</v>
      </c>
      <c r="E136" s="34">
        <v>1</v>
      </c>
      <c r="F136" s="13" t="s">
        <v>54</v>
      </c>
      <c r="G136" s="13" t="s">
        <v>56</v>
      </c>
      <c r="H136" s="16"/>
    </row>
    <row r="137" spans="1:8" ht="60" customHeight="1">
      <c r="A137" s="179"/>
      <c r="B137" s="224"/>
      <c r="C137" s="217" t="s">
        <v>57</v>
      </c>
      <c r="D137" s="34" t="s">
        <v>6</v>
      </c>
      <c r="E137" s="34">
        <v>1</v>
      </c>
      <c r="F137" s="13" t="s">
        <v>58</v>
      </c>
      <c r="G137" s="13" t="s">
        <v>59</v>
      </c>
    </row>
    <row r="138" spans="1:8" ht="60" customHeight="1">
      <c r="A138" s="179"/>
      <c r="B138" s="224"/>
      <c r="C138" s="217"/>
      <c r="D138" s="34" t="s">
        <v>8</v>
      </c>
      <c r="E138" s="34">
        <v>1</v>
      </c>
      <c r="F138" s="13" t="s">
        <v>58</v>
      </c>
      <c r="G138" s="13" t="s">
        <v>60</v>
      </c>
    </row>
    <row r="139" spans="1:8" ht="26.25" customHeight="1">
      <c r="A139" s="179"/>
      <c r="B139" s="215" t="s">
        <v>61</v>
      </c>
      <c r="C139" s="215"/>
      <c r="D139" s="35"/>
      <c r="E139" s="35">
        <f>SUM(E132:E138)</f>
        <v>8</v>
      </c>
      <c r="F139" s="61"/>
      <c r="G139" s="44"/>
    </row>
    <row r="140" spans="1:8" ht="60" customHeight="1">
      <c r="A140" s="179"/>
      <c r="B140" s="224" t="s">
        <v>62</v>
      </c>
      <c r="C140" s="217" t="s">
        <v>63</v>
      </c>
      <c r="D140" s="34" t="s">
        <v>6</v>
      </c>
      <c r="E140" s="34">
        <v>1</v>
      </c>
      <c r="F140" s="13" t="s">
        <v>64</v>
      </c>
      <c r="G140" s="13" t="s">
        <v>65</v>
      </c>
    </row>
    <row r="141" spans="1:8" ht="60" customHeight="1">
      <c r="A141" s="179"/>
      <c r="B141" s="224"/>
      <c r="C141" s="217"/>
      <c r="D141" s="34" t="s">
        <v>8</v>
      </c>
      <c r="E141" s="34">
        <v>1</v>
      </c>
      <c r="F141" s="13" t="s">
        <v>64</v>
      </c>
      <c r="G141" s="13" t="s">
        <v>66</v>
      </c>
    </row>
    <row r="142" spans="1:8" ht="60" customHeight="1">
      <c r="A142" s="179"/>
      <c r="B142" s="224"/>
      <c r="C142" s="217"/>
      <c r="D142" s="34" t="s">
        <v>10</v>
      </c>
      <c r="E142" s="34">
        <v>1</v>
      </c>
      <c r="F142" s="13" t="s">
        <v>64</v>
      </c>
      <c r="G142" s="25" t="s">
        <v>67</v>
      </c>
    </row>
    <row r="143" spans="1:8" ht="60" customHeight="1">
      <c r="A143" s="179"/>
      <c r="B143" s="224"/>
      <c r="C143" s="217" t="s">
        <v>68</v>
      </c>
      <c r="D143" s="34" t="s">
        <v>6</v>
      </c>
      <c r="E143" s="34">
        <v>1</v>
      </c>
      <c r="F143" s="13" t="s">
        <v>64</v>
      </c>
      <c r="G143" s="13" t="s">
        <v>238</v>
      </c>
    </row>
    <row r="144" spans="1:8" ht="60" customHeight="1">
      <c r="A144" s="179"/>
      <c r="B144" s="224"/>
      <c r="C144" s="217"/>
      <c r="D144" s="34" t="s">
        <v>8</v>
      </c>
      <c r="E144" s="34">
        <v>1</v>
      </c>
      <c r="F144" s="13" t="s">
        <v>64</v>
      </c>
      <c r="G144" s="13" t="s">
        <v>69</v>
      </c>
    </row>
    <row r="145" spans="1:7" ht="60" customHeight="1">
      <c r="A145" s="179"/>
      <c r="B145" s="224"/>
      <c r="C145" s="217"/>
      <c r="D145" s="34" t="s">
        <v>10</v>
      </c>
      <c r="E145" s="34">
        <v>1</v>
      </c>
      <c r="F145" s="13" t="s">
        <v>64</v>
      </c>
      <c r="G145" s="25" t="s">
        <v>70</v>
      </c>
    </row>
    <row r="146" spans="1:7" ht="23.25" customHeight="1">
      <c r="A146" s="179"/>
      <c r="B146" s="215" t="s">
        <v>61</v>
      </c>
      <c r="C146" s="215"/>
      <c r="D146" s="215"/>
      <c r="E146" s="35">
        <f>SUM(E140:E145)</f>
        <v>6</v>
      </c>
      <c r="F146" s="61"/>
      <c r="G146" s="44"/>
    </row>
    <row r="147" spans="1:7" ht="120" customHeight="1">
      <c r="A147" s="179"/>
      <c r="B147" s="216" t="s">
        <v>291</v>
      </c>
      <c r="C147" s="217" t="s">
        <v>71</v>
      </c>
      <c r="D147" s="33" t="s">
        <v>6</v>
      </c>
      <c r="E147" s="33">
        <v>1</v>
      </c>
      <c r="F147" s="14" t="s">
        <v>72</v>
      </c>
      <c r="G147" s="14" t="s">
        <v>242</v>
      </c>
    </row>
    <row r="148" spans="1:7" ht="120" customHeight="1">
      <c r="A148" s="179"/>
      <c r="B148" s="216"/>
      <c r="C148" s="217"/>
      <c r="D148" s="34" t="s">
        <v>8</v>
      </c>
      <c r="E148" s="34">
        <v>1</v>
      </c>
      <c r="F148" s="14" t="s">
        <v>72</v>
      </c>
      <c r="G148" s="14" t="s">
        <v>243</v>
      </c>
    </row>
    <row r="149" spans="1:7" ht="120" customHeight="1">
      <c r="A149" s="179"/>
      <c r="B149" s="216"/>
      <c r="C149" s="217"/>
      <c r="D149" s="34" t="s">
        <v>10</v>
      </c>
      <c r="E149" s="34">
        <v>2</v>
      </c>
      <c r="F149" s="14" t="s">
        <v>72</v>
      </c>
      <c r="G149" s="14" t="s">
        <v>73</v>
      </c>
    </row>
    <row r="150" spans="1:7" ht="120" customHeight="1">
      <c r="A150" s="179"/>
      <c r="B150" s="216"/>
      <c r="C150" s="217" t="s">
        <v>74</v>
      </c>
      <c r="D150" s="33" t="s">
        <v>6</v>
      </c>
      <c r="E150" s="33">
        <v>1</v>
      </c>
      <c r="F150" s="13" t="s">
        <v>75</v>
      </c>
      <c r="G150" s="14" t="s">
        <v>244</v>
      </c>
    </row>
    <row r="151" spans="1:7" ht="120" customHeight="1">
      <c r="A151" s="179"/>
      <c r="B151" s="216"/>
      <c r="C151" s="217"/>
      <c r="D151" s="34" t="s">
        <v>8</v>
      </c>
      <c r="E151" s="34">
        <v>0</v>
      </c>
      <c r="F151" s="13" t="s">
        <v>75</v>
      </c>
      <c r="G151" s="14" t="s">
        <v>245</v>
      </c>
    </row>
    <row r="152" spans="1:7" ht="120" customHeight="1">
      <c r="A152" s="179"/>
      <c r="B152" s="216"/>
      <c r="C152" s="217"/>
      <c r="D152" s="34" t="s">
        <v>10</v>
      </c>
      <c r="E152" s="34">
        <v>3</v>
      </c>
      <c r="F152" s="13" t="s">
        <v>75</v>
      </c>
      <c r="G152" s="14" t="s">
        <v>76</v>
      </c>
    </row>
    <row r="153" spans="1:7" ht="36.75" customHeight="1">
      <c r="A153" s="179"/>
      <c r="B153" s="215" t="s">
        <v>61</v>
      </c>
      <c r="C153" s="215"/>
      <c r="D153" s="215"/>
      <c r="E153" s="35">
        <f>SUM(E147:E152)</f>
        <v>8</v>
      </c>
      <c r="F153" s="61"/>
      <c r="G153" s="15"/>
    </row>
    <row r="154" spans="1:7" ht="120" customHeight="1">
      <c r="A154" s="179"/>
      <c r="B154" s="224" t="s">
        <v>292</v>
      </c>
      <c r="C154" s="217" t="s">
        <v>77</v>
      </c>
      <c r="D154" s="33" t="s">
        <v>8</v>
      </c>
      <c r="E154" s="33">
        <v>1</v>
      </c>
      <c r="F154" s="25" t="s">
        <v>78</v>
      </c>
      <c r="G154" s="14" t="s">
        <v>246</v>
      </c>
    </row>
    <row r="155" spans="1:7" ht="120" customHeight="1">
      <c r="A155" s="179"/>
      <c r="B155" s="224"/>
      <c r="C155" s="217"/>
      <c r="D155" s="33" t="s">
        <v>10</v>
      </c>
      <c r="E155" s="33">
        <v>1</v>
      </c>
      <c r="F155" s="25" t="s">
        <v>78</v>
      </c>
      <c r="G155" s="14" t="s">
        <v>79</v>
      </c>
    </row>
    <row r="156" spans="1:7" ht="120" customHeight="1">
      <c r="A156" s="179"/>
      <c r="B156" s="224"/>
      <c r="C156" s="217" t="s">
        <v>80</v>
      </c>
      <c r="D156" s="33" t="s">
        <v>8</v>
      </c>
      <c r="E156" s="33">
        <v>1</v>
      </c>
      <c r="F156" s="25" t="s">
        <v>81</v>
      </c>
      <c r="G156" s="14" t="s">
        <v>247</v>
      </c>
    </row>
    <row r="157" spans="1:7" ht="120" customHeight="1">
      <c r="A157" s="179"/>
      <c r="B157" s="224"/>
      <c r="C157" s="217"/>
      <c r="D157" s="33" t="s">
        <v>10</v>
      </c>
      <c r="E157" s="33">
        <v>1</v>
      </c>
      <c r="F157" s="25" t="s">
        <v>81</v>
      </c>
      <c r="G157" s="14" t="s">
        <v>82</v>
      </c>
    </row>
    <row r="158" spans="1:7" ht="120" customHeight="1">
      <c r="A158" s="179"/>
      <c r="B158" s="224"/>
      <c r="C158" s="217" t="s">
        <v>83</v>
      </c>
      <c r="D158" s="33" t="s">
        <v>8</v>
      </c>
      <c r="E158" s="33">
        <v>1</v>
      </c>
      <c r="F158" s="25" t="s">
        <v>84</v>
      </c>
      <c r="G158" s="14" t="s">
        <v>248</v>
      </c>
    </row>
    <row r="159" spans="1:7" ht="120" customHeight="1">
      <c r="A159" s="179"/>
      <c r="B159" s="224"/>
      <c r="C159" s="217"/>
      <c r="D159" s="33" t="s">
        <v>10</v>
      </c>
      <c r="E159" s="33">
        <v>1</v>
      </c>
      <c r="F159" s="25" t="s">
        <v>84</v>
      </c>
      <c r="G159" s="14" t="s">
        <v>85</v>
      </c>
    </row>
    <row r="160" spans="1:7" ht="35.25" customHeight="1">
      <c r="A160" s="180"/>
      <c r="B160" s="215" t="s">
        <v>61</v>
      </c>
      <c r="C160" s="215"/>
      <c r="D160" s="215"/>
      <c r="E160" s="35">
        <f>SUM(E154:E159)</f>
        <v>6</v>
      </c>
      <c r="F160" s="61"/>
      <c r="G160" s="44"/>
    </row>
    <row r="161" spans="1:7" ht="36.75" customHeight="1">
      <c r="A161" s="208" t="s">
        <v>86</v>
      </c>
      <c r="B161" s="208"/>
      <c r="C161" s="208"/>
      <c r="D161" s="208"/>
      <c r="E161" s="97">
        <f>SUM(E139,E146,E153,E160)</f>
        <v>28</v>
      </c>
      <c r="F161" s="61"/>
      <c r="G161" s="44"/>
    </row>
    <row r="162" spans="1:7" ht="87.75" customHeight="1">
      <c r="A162" s="178" t="s">
        <v>424</v>
      </c>
      <c r="B162" s="181" t="s">
        <v>418</v>
      </c>
      <c r="C162" s="175" t="s">
        <v>419</v>
      </c>
      <c r="D162" s="108" t="s">
        <v>447</v>
      </c>
      <c r="E162" s="108">
        <v>1</v>
      </c>
      <c r="F162" s="100" t="s">
        <v>448</v>
      </c>
      <c r="G162" s="100" t="s">
        <v>449</v>
      </c>
    </row>
    <row r="163" spans="1:7" ht="111" customHeight="1">
      <c r="A163" s="179"/>
      <c r="B163" s="182"/>
      <c r="C163" s="177"/>
      <c r="D163" s="36" t="s">
        <v>293</v>
      </c>
      <c r="E163" s="5">
        <v>8</v>
      </c>
      <c r="F163" s="27" t="s">
        <v>87</v>
      </c>
      <c r="G163" s="27" t="s">
        <v>295</v>
      </c>
    </row>
    <row r="164" spans="1:7" ht="80.150000000000006" customHeight="1">
      <c r="A164" s="179"/>
      <c r="B164" s="182"/>
      <c r="C164" s="23" t="s">
        <v>88</v>
      </c>
      <c r="D164" s="36" t="s">
        <v>293</v>
      </c>
      <c r="E164" s="5">
        <v>2</v>
      </c>
      <c r="F164" s="27" t="s">
        <v>89</v>
      </c>
      <c r="G164" s="27" t="s">
        <v>294</v>
      </c>
    </row>
    <row r="165" spans="1:7" ht="80.150000000000006" customHeight="1">
      <c r="A165" s="179"/>
      <c r="B165" s="182"/>
      <c r="C165" s="175" t="s">
        <v>420</v>
      </c>
      <c r="D165" s="109" t="s">
        <v>447</v>
      </c>
      <c r="E165" s="109">
        <v>1</v>
      </c>
      <c r="F165" s="100" t="s">
        <v>448</v>
      </c>
      <c r="G165" s="100" t="s">
        <v>449</v>
      </c>
    </row>
    <row r="166" spans="1:7" ht="80.150000000000006" customHeight="1">
      <c r="A166" s="179"/>
      <c r="B166" s="183"/>
      <c r="C166" s="177"/>
      <c r="D166" s="36" t="s">
        <v>293</v>
      </c>
      <c r="E166" s="5">
        <v>4</v>
      </c>
      <c r="F166" s="27" t="s">
        <v>90</v>
      </c>
      <c r="G166" s="27" t="s">
        <v>296</v>
      </c>
    </row>
    <row r="167" spans="1:7" ht="34.5" customHeight="1">
      <c r="A167" s="179"/>
      <c r="B167" s="214" t="s">
        <v>125</v>
      </c>
      <c r="C167" s="214"/>
      <c r="D167" s="4"/>
      <c r="E167" s="4">
        <f>SUM(E162:E166)</f>
        <v>16</v>
      </c>
      <c r="F167" s="43"/>
      <c r="G167" s="44"/>
    </row>
    <row r="168" spans="1:7" ht="86.25" customHeight="1">
      <c r="A168" s="179"/>
      <c r="B168" s="181" t="s">
        <v>421</v>
      </c>
      <c r="C168" s="175" t="s">
        <v>422</v>
      </c>
      <c r="D168" s="109" t="s">
        <v>447</v>
      </c>
      <c r="E168" s="109">
        <v>1</v>
      </c>
      <c r="F168" s="100" t="s">
        <v>448</v>
      </c>
      <c r="G168" s="100" t="s">
        <v>449</v>
      </c>
    </row>
    <row r="169" spans="1:7" ht="126" customHeight="1">
      <c r="A169" s="179"/>
      <c r="B169" s="182"/>
      <c r="C169" s="177"/>
      <c r="D169" s="36" t="s">
        <v>293</v>
      </c>
      <c r="E169" s="5">
        <v>2</v>
      </c>
      <c r="F169" s="27" t="s">
        <v>91</v>
      </c>
      <c r="G169" s="27" t="s">
        <v>297</v>
      </c>
    </row>
    <row r="170" spans="1:7" ht="126" customHeight="1">
      <c r="A170" s="179"/>
      <c r="B170" s="182"/>
      <c r="C170" s="175" t="s">
        <v>423</v>
      </c>
      <c r="D170" s="109" t="s">
        <v>447</v>
      </c>
      <c r="E170" s="109">
        <v>1</v>
      </c>
      <c r="F170" s="100" t="s">
        <v>448</v>
      </c>
      <c r="G170" s="100" t="s">
        <v>449</v>
      </c>
    </row>
    <row r="171" spans="1:7" ht="111" customHeight="1">
      <c r="A171" s="179"/>
      <c r="B171" s="182"/>
      <c r="C171" s="177"/>
      <c r="D171" s="36" t="s">
        <v>293</v>
      </c>
      <c r="E171" s="5">
        <v>5</v>
      </c>
      <c r="F171" s="27" t="s">
        <v>92</v>
      </c>
      <c r="G171" s="27" t="s">
        <v>298</v>
      </c>
    </row>
    <row r="172" spans="1:7" ht="104.25" customHeight="1">
      <c r="A172" s="179"/>
      <c r="B172" s="183"/>
      <c r="C172" s="23" t="s">
        <v>93</v>
      </c>
      <c r="D172" s="36" t="s">
        <v>293</v>
      </c>
      <c r="E172" s="5">
        <v>3</v>
      </c>
      <c r="F172" s="27" t="s">
        <v>94</v>
      </c>
      <c r="G172" s="27" t="s">
        <v>299</v>
      </c>
    </row>
    <row r="173" spans="1:7" ht="32.25" customHeight="1">
      <c r="A173" s="180"/>
      <c r="B173" s="214" t="s">
        <v>125</v>
      </c>
      <c r="C173" s="214"/>
      <c r="D173" s="4"/>
      <c r="E173" s="4">
        <f>SUM(E168:E172)</f>
        <v>12</v>
      </c>
      <c r="F173" s="43"/>
      <c r="G173" s="44"/>
    </row>
    <row r="174" spans="1:7" ht="28.5" customHeight="1">
      <c r="A174" s="208" t="s">
        <v>127</v>
      </c>
      <c r="B174" s="208"/>
      <c r="C174" s="208"/>
      <c r="D174" s="4"/>
      <c r="E174" s="98">
        <f>SUM(E167,E173)</f>
        <v>28</v>
      </c>
      <c r="F174" s="43"/>
      <c r="G174" s="44"/>
    </row>
    <row r="175" spans="1:7" ht="74">
      <c r="A175" s="232" t="s">
        <v>413</v>
      </c>
      <c r="B175" s="195" t="s">
        <v>129</v>
      </c>
      <c r="C175" s="196" t="s">
        <v>95</v>
      </c>
      <c r="D175" s="36" t="s">
        <v>300</v>
      </c>
      <c r="E175" s="36">
        <v>1</v>
      </c>
      <c r="F175" s="27" t="s">
        <v>96</v>
      </c>
      <c r="G175" s="27" t="s">
        <v>130</v>
      </c>
    </row>
    <row r="176" spans="1:7" ht="74">
      <c r="A176" s="232"/>
      <c r="B176" s="195"/>
      <c r="C176" s="196"/>
      <c r="D176" s="36" t="s">
        <v>301</v>
      </c>
      <c r="E176" s="36">
        <v>1</v>
      </c>
      <c r="F176" s="27" t="s">
        <v>96</v>
      </c>
      <c r="G176" s="27" t="s">
        <v>97</v>
      </c>
    </row>
    <row r="177" spans="1:7" ht="55.5">
      <c r="A177" s="232"/>
      <c r="B177" s="195"/>
      <c r="C177" s="196" t="s">
        <v>98</v>
      </c>
      <c r="D177" s="36" t="s">
        <v>302</v>
      </c>
      <c r="E177" s="36">
        <v>1</v>
      </c>
      <c r="F177" s="27" t="s">
        <v>99</v>
      </c>
      <c r="G177" s="26" t="s">
        <v>100</v>
      </c>
    </row>
    <row r="178" spans="1:7" ht="55.5">
      <c r="A178" s="232"/>
      <c r="B178" s="195"/>
      <c r="C178" s="196"/>
      <c r="D178" s="36" t="s">
        <v>303</v>
      </c>
      <c r="E178" s="36">
        <v>1</v>
      </c>
      <c r="F178" s="27" t="s">
        <v>99</v>
      </c>
      <c r="G178" s="26" t="s">
        <v>100</v>
      </c>
    </row>
    <row r="179" spans="1:7" ht="74">
      <c r="A179" s="232"/>
      <c r="B179" s="195"/>
      <c r="C179" s="196" t="s">
        <v>101</v>
      </c>
      <c r="D179" s="36" t="s">
        <v>302</v>
      </c>
      <c r="E179" s="36">
        <v>1</v>
      </c>
      <c r="F179" s="27" t="s">
        <v>102</v>
      </c>
      <c r="G179" s="27" t="s">
        <v>103</v>
      </c>
    </row>
    <row r="180" spans="1:7" ht="74">
      <c r="A180" s="232"/>
      <c r="B180" s="195"/>
      <c r="C180" s="196"/>
      <c r="D180" s="36" t="s">
        <v>303</v>
      </c>
      <c r="E180" s="36">
        <v>1</v>
      </c>
      <c r="F180" s="27" t="s">
        <v>102</v>
      </c>
      <c r="G180" s="27" t="s">
        <v>104</v>
      </c>
    </row>
    <row r="181" spans="1:7" ht="18.5">
      <c r="A181" s="232"/>
      <c r="B181" s="197" t="s">
        <v>61</v>
      </c>
      <c r="C181" s="197"/>
      <c r="D181" s="37"/>
      <c r="E181" s="37">
        <f>SUM(E175:E180)</f>
        <v>6</v>
      </c>
      <c r="F181" s="43"/>
      <c r="G181" s="43"/>
    </row>
    <row r="182" spans="1:7" ht="18.5">
      <c r="A182" s="232"/>
      <c r="B182" s="195" t="s">
        <v>105</v>
      </c>
      <c r="C182" s="196" t="s">
        <v>106</v>
      </c>
      <c r="D182" s="36" t="s">
        <v>304</v>
      </c>
      <c r="E182" s="36">
        <v>2</v>
      </c>
      <c r="F182" s="27" t="s">
        <v>107</v>
      </c>
      <c r="G182" s="27" t="s">
        <v>108</v>
      </c>
    </row>
    <row r="183" spans="1:7" ht="18.5">
      <c r="A183" s="232"/>
      <c r="B183" s="195"/>
      <c r="C183" s="196"/>
      <c r="D183" s="36" t="s">
        <v>305</v>
      </c>
      <c r="E183" s="36">
        <v>2</v>
      </c>
      <c r="F183" s="27" t="s">
        <v>107</v>
      </c>
      <c r="G183" s="27" t="s">
        <v>108</v>
      </c>
    </row>
    <row r="184" spans="1:7" ht="18.5">
      <c r="A184" s="232"/>
      <c r="B184" s="195"/>
      <c r="C184" s="196"/>
      <c r="D184" s="36" t="s">
        <v>306</v>
      </c>
      <c r="E184" s="36">
        <v>2</v>
      </c>
      <c r="F184" s="27" t="s">
        <v>107</v>
      </c>
      <c r="G184" s="27" t="s">
        <v>109</v>
      </c>
    </row>
    <row r="185" spans="1:7" ht="18.5">
      <c r="A185" s="232"/>
      <c r="B185" s="195"/>
      <c r="C185" s="196" t="s">
        <v>110</v>
      </c>
      <c r="D185" s="36" t="s">
        <v>304</v>
      </c>
      <c r="E185" s="36">
        <v>2</v>
      </c>
      <c r="F185" s="27" t="s">
        <v>107</v>
      </c>
      <c r="G185" s="27" t="s">
        <v>108</v>
      </c>
    </row>
    <row r="186" spans="1:7" ht="18.5">
      <c r="A186" s="232"/>
      <c r="B186" s="195"/>
      <c r="C186" s="196"/>
      <c r="D186" s="36" t="s">
        <v>305</v>
      </c>
      <c r="E186" s="36">
        <v>2</v>
      </c>
      <c r="F186" s="27" t="s">
        <v>107</v>
      </c>
      <c r="G186" s="27" t="s">
        <v>108</v>
      </c>
    </row>
    <row r="187" spans="1:7" ht="18.5">
      <c r="A187" s="232"/>
      <c r="B187" s="195"/>
      <c r="C187" s="196"/>
      <c r="D187" s="36" t="s">
        <v>306</v>
      </c>
      <c r="E187" s="36">
        <v>2</v>
      </c>
      <c r="F187" s="27" t="s">
        <v>107</v>
      </c>
      <c r="G187" s="27" t="s">
        <v>109</v>
      </c>
    </row>
    <row r="188" spans="1:7" ht="18.5">
      <c r="A188" s="232"/>
      <c r="B188" s="197" t="s">
        <v>61</v>
      </c>
      <c r="C188" s="197"/>
      <c r="D188" s="37"/>
      <c r="E188" s="37">
        <f>SUM(E182:E187)</f>
        <v>12</v>
      </c>
      <c r="F188" s="43"/>
      <c r="G188" s="43"/>
    </row>
    <row r="189" spans="1:7" ht="92.5">
      <c r="A189" s="232"/>
      <c r="B189" s="195" t="s">
        <v>111</v>
      </c>
      <c r="C189" s="196" t="s">
        <v>112</v>
      </c>
      <c r="D189" s="36" t="s">
        <v>266</v>
      </c>
      <c r="E189" s="36">
        <v>1</v>
      </c>
      <c r="F189" s="27" t="s">
        <v>113</v>
      </c>
      <c r="G189" s="27" t="s">
        <v>114</v>
      </c>
    </row>
    <row r="190" spans="1:7" ht="92.5">
      <c r="A190" s="232"/>
      <c r="B190" s="195"/>
      <c r="C190" s="196"/>
      <c r="D190" s="36" t="s">
        <v>303</v>
      </c>
      <c r="E190" s="36">
        <v>2</v>
      </c>
      <c r="F190" s="27" t="s">
        <v>115</v>
      </c>
      <c r="G190" s="27" t="s">
        <v>116</v>
      </c>
    </row>
    <row r="191" spans="1:7" ht="111">
      <c r="A191" s="232"/>
      <c r="B191" s="195"/>
      <c r="C191" s="23" t="s">
        <v>117</v>
      </c>
      <c r="D191" s="36" t="s">
        <v>266</v>
      </c>
      <c r="E191" s="36">
        <v>1</v>
      </c>
      <c r="F191" s="27" t="s">
        <v>118</v>
      </c>
      <c r="G191" s="27" t="s">
        <v>114</v>
      </c>
    </row>
    <row r="192" spans="1:7" ht="111">
      <c r="A192" s="232"/>
      <c r="B192" s="195"/>
      <c r="C192" s="23" t="s">
        <v>117</v>
      </c>
      <c r="D192" s="36" t="s">
        <v>303</v>
      </c>
      <c r="E192" s="36">
        <v>2</v>
      </c>
      <c r="F192" s="27" t="s">
        <v>118</v>
      </c>
      <c r="G192" s="27" t="s">
        <v>116</v>
      </c>
    </row>
    <row r="193" spans="1:7" ht="92.5">
      <c r="A193" s="232"/>
      <c r="B193" s="195"/>
      <c r="C193" s="23" t="s">
        <v>119</v>
      </c>
      <c r="D193" s="36" t="s">
        <v>266</v>
      </c>
      <c r="E193" s="36">
        <v>1</v>
      </c>
      <c r="F193" s="27" t="s">
        <v>120</v>
      </c>
      <c r="G193" s="27" t="s">
        <v>114</v>
      </c>
    </row>
    <row r="194" spans="1:7" ht="92.5">
      <c r="A194" s="232"/>
      <c r="B194" s="195"/>
      <c r="C194" s="23" t="s">
        <v>119</v>
      </c>
      <c r="D194" s="36" t="s">
        <v>303</v>
      </c>
      <c r="E194" s="36">
        <v>1</v>
      </c>
      <c r="F194" s="27" t="s">
        <v>120</v>
      </c>
      <c r="G194" s="27" t="s">
        <v>116</v>
      </c>
    </row>
    <row r="195" spans="1:7" ht="18.5">
      <c r="A195" s="232"/>
      <c r="B195" s="197" t="s">
        <v>61</v>
      </c>
      <c r="C195" s="197"/>
      <c r="D195" s="37"/>
      <c r="E195" s="37">
        <f>SUM(E189:E194)</f>
        <v>8</v>
      </c>
      <c r="F195" s="43"/>
      <c r="G195" s="43"/>
    </row>
    <row r="196" spans="1:7" ht="26.25" customHeight="1">
      <c r="A196" s="198" t="s">
        <v>86</v>
      </c>
      <c r="B196" s="198"/>
      <c r="C196" s="198"/>
      <c r="D196" s="37"/>
      <c r="E196" s="99">
        <f>SUM(E181,E188,E195)</f>
        <v>26</v>
      </c>
      <c r="F196" s="43"/>
      <c r="G196" s="43"/>
    </row>
    <row r="197" spans="1:7" ht="72">
      <c r="A197" s="232" t="s">
        <v>414</v>
      </c>
      <c r="B197" s="225" t="s">
        <v>315</v>
      </c>
      <c r="C197" s="53" t="s">
        <v>307</v>
      </c>
      <c r="D197" s="51" t="s">
        <v>314</v>
      </c>
      <c r="E197" s="209">
        <v>7</v>
      </c>
      <c r="F197" s="226" t="s">
        <v>121</v>
      </c>
      <c r="G197" s="226" t="s">
        <v>319</v>
      </c>
    </row>
    <row r="198" spans="1:7" ht="54">
      <c r="A198" s="232"/>
      <c r="B198" s="225"/>
      <c r="C198" s="53" t="s">
        <v>308</v>
      </c>
      <c r="D198" s="51" t="s">
        <v>314</v>
      </c>
      <c r="E198" s="210"/>
      <c r="F198" s="226"/>
      <c r="G198" s="226"/>
    </row>
    <row r="199" spans="1:7" ht="71.5">
      <c r="A199" s="232"/>
      <c r="B199" s="225"/>
      <c r="C199" s="53" t="s">
        <v>309</v>
      </c>
      <c r="D199" s="51" t="s">
        <v>314</v>
      </c>
      <c r="E199" s="211"/>
      <c r="F199" s="226"/>
      <c r="G199" s="226"/>
    </row>
    <row r="200" spans="1:7" ht="18.5">
      <c r="A200" s="232"/>
      <c r="B200" s="246" t="s">
        <v>316</v>
      </c>
      <c r="C200" s="246"/>
      <c r="D200" s="52"/>
      <c r="E200" s="35">
        <v>7</v>
      </c>
      <c r="F200" s="62"/>
      <c r="G200" s="62"/>
    </row>
    <row r="201" spans="1:7" ht="53.5">
      <c r="A201" s="232"/>
      <c r="B201" s="225" t="s">
        <v>317</v>
      </c>
      <c r="C201" s="53" t="s">
        <v>310</v>
      </c>
      <c r="D201" s="51" t="s">
        <v>314</v>
      </c>
      <c r="E201" s="209">
        <v>4</v>
      </c>
      <c r="F201" s="226" t="s">
        <v>121</v>
      </c>
      <c r="G201" s="226" t="s">
        <v>319</v>
      </c>
    </row>
    <row r="202" spans="1:7" ht="82.5" customHeight="1">
      <c r="A202" s="232"/>
      <c r="B202" s="225"/>
      <c r="C202" s="53" t="s">
        <v>311</v>
      </c>
      <c r="D202" s="51" t="s">
        <v>314</v>
      </c>
      <c r="E202" s="211"/>
      <c r="F202" s="226"/>
      <c r="G202" s="226"/>
    </row>
    <row r="203" spans="1:7" ht="18.5">
      <c r="A203" s="232"/>
      <c r="B203" s="246" t="s">
        <v>316</v>
      </c>
      <c r="C203" s="246"/>
      <c r="D203" s="52"/>
      <c r="E203" s="35">
        <v>4</v>
      </c>
      <c r="F203" s="62"/>
      <c r="G203" s="62"/>
    </row>
    <row r="204" spans="1:7" ht="53.5">
      <c r="A204" s="232"/>
      <c r="B204" s="225" t="s">
        <v>318</v>
      </c>
      <c r="C204" s="53" t="s">
        <v>312</v>
      </c>
      <c r="D204" s="51" t="s">
        <v>314</v>
      </c>
      <c r="E204" s="209">
        <v>4</v>
      </c>
      <c r="F204" s="226" t="s">
        <v>121</v>
      </c>
      <c r="G204" s="226" t="s">
        <v>319</v>
      </c>
    </row>
    <row r="205" spans="1:7" ht="71.25" customHeight="1">
      <c r="A205" s="232"/>
      <c r="B205" s="225"/>
      <c r="C205" s="53" t="s">
        <v>313</v>
      </c>
      <c r="D205" s="51" t="s">
        <v>314</v>
      </c>
      <c r="E205" s="211"/>
      <c r="F205" s="226"/>
      <c r="G205" s="226"/>
    </row>
    <row r="206" spans="1:7" ht="18.5">
      <c r="A206" s="232"/>
      <c r="B206" s="46"/>
      <c r="C206" s="58"/>
      <c r="D206" s="35"/>
      <c r="E206" s="35">
        <v>4</v>
      </c>
      <c r="F206" s="44"/>
      <c r="G206" s="62"/>
    </row>
    <row r="207" spans="1:7" ht="21">
      <c r="A207" s="227" t="s">
        <v>86</v>
      </c>
      <c r="B207" s="227"/>
      <c r="C207" s="227"/>
      <c r="D207" s="35"/>
      <c r="E207" s="97">
        <f>SUM(E200,E203,E206)</f>
        <v>15</v>
      </c>
      <c r="F207" s="44"/>
      <c r="G207" s="62"/>
    </row>
    <row r="208" spans="1:7" ht="18.5">
      <c r="A208" s="178" t="s">
        <v>425</v>
      </c>
      <c r="B208" s="181" t="s">
        <v>450</v>
      </c>
      <c r="C208" s="111" t="s">
        <v>184</v>
      </c>
      <c r="D208" s="108" t="s">
        <v>452</v>
      </c>
      <c r="E208" s="254">
        <v>3</v>
      </c>
      <c r="F208" s="255" t="s">
        <v>453</v>
      </c>
      <c r="G208" s="256" t="s">
        <v>454</v>
      </c>
    </row>
    <row r="209" spans="1:7" ht="37">
      <c r="A209" s="179"/>
      <c r="B209" s="182"/>
      <c r="C209" s="111" t="s">
        <v>185</v>
      </c>
      <c r="D209" s="108" t="s">
        <v>452</v>
      </c>
      <c r="E209" s="254"/>
      <c r="F209" s="255"/>
      <c r="G209" s="256"/>
    </row>
    <row r="210" spans="1:7" ht="37">
      <c r="A210" s="179"/>
      <c r="B210" s="182"/>
      <c r="C210" s="111" t="s">
        <v>186</v>
      </c>
      <c r="D210" s="108" t="s">
        <v>452</v>
      </c>
      <c r="E210" s="254"/>
      <c r="F210" s="255"/>
      <c r="G210" s="256"/>
    </row>
    <row r="211" spans="1:7" ht="36" customHeight="1">
      <c r="A211" s="179"/>
      <c r="B211" s="182"/>
      <c r="C211" s="23" t="s">
        <v>184</v>
      </c>
      <c r="D211" s="36" t="s">
        <v>187</v>
      </c>
      <c r="E211" s="222">
        <v>10</v>
      </c>
      <c r="F211" s="223" t="s">
        <v>188</v>
      </c>
      <c r="G211" s="221" t="s">
        <v>189</v>
      </c>
    </row>
    <row r="212" spans="1:7" ht="36" customHeight="1">
      <c r="A212" s="179"/>
      <c r="B212" s="182"/>
      <c r="C212" s="23" t="s">
        <v>185</v>
      </c>
      <c r="D212" s="36" t="s">
        <v>187</v>
      </c>
      <c r="E212" s="222"/>
      <c r="F212" s="223"/>
      <c r="G212" s="221"/>
    </row>
    <row r="213" spans="1:7" ht="36" customHeight="1">
      <c r="A213" s="179"/>
      <c r="B213" s="183"/>
      <c r="C213" s="23" t="s">
        <v>186</v>
      </c>
      <c r="D213" s="36" t="s">
        <v>187</v>
      </c>
      <c r="E213" s="222"/>
      <c r="F213" s="223"/>
      <c r="G213" s="221"/>
    </row>
    <row r="214" spans="1:7" ht="18.75" customHeight="1">
      <c r="A214" s="179"/>
      <c r="B214" s="214" t="s">
        <v>190</v>
      </c>
      <c r="C214" s="214"/>
      <c r="D214" s="214"/>
      <c r="E214" s="4">
        <f>SUM(E208:E213)</f>
        <v>13</v>
      </c>
      <c r="F214" s="63"/>
      <c r="G214" s="44"/>
    </row>
    <row r="215" spans="1:7" ht="34.5" customHeight="1">
      <c r="A215" s="179"/>
      <c r="B215" s="181" t="s">
        <v>451</v>
      </c>
      <c r="C215" s="111" t="s">
        <v>191</v>
      </c>
      <c r="D215" s="108" t="s">
        <v>452</v>
      </c>
      <c r="E215" s="254">
        <v>4</v>
      </c>
      <c r="F215" s="255" t="s">
        <v>453</v>
      </c>
      <c r="G215" s="256" t="s">
        <v>454</v>
      </c>
    </row>
    <row r="216" spans="1:7" ht="34.5" customHeight="1">
      <c r="A216" s="179"/>
      <c r="B216" s="182"/>
      <c r="C216" s="111" t="s">
        <v>192</v>
      </c>
      <c r="D216" s="108" t="s">
        <v>452</v>
      </c>
      <c r="E216" s="254"/>
      <c r="F216" s="255"/>
      <c r="G216" s="256"/>
    </row>
    <row r="217" spans="1:7" ht="34.5" customHeight="1">
      <c r="A217" s="179"/>
      <c r="B217" s="182"/>
      <c r="C217" s="111" t="s">
        <v>193</v>
      </c>
      <c r="D217" s="108" t="s">
        <v>452</v>
      </c>
      <c r="E217" s="254"/>
      <c r="F217" s="255"/>
      <c r="G217" s="256"/>
    </row>
    <row r="218" spans="1:7" ht="38.25" customHeight="1">
      <c r="A218" s="179"/>
      <c r="B218" s="182"/>
      <c r="C218" s="111" t="s">
        <v>194</v>
      </c>
      <c r="D218" s="108" t="s">
        <v>452</v>
      </c>
      <c r="E218" s="254"/>
      <c r="F218" s="255"/>
      <c r="G218" s="256"/>
    </row>
    <row r="219" spans="1:7" ht="36" customHeight="1">
      <c r="A219" s="179"/>
      <c r="B219" s="182"/>
      <c r="C219" s="23" t="s">
        <v>191</v>
      </c>
      <c r="D219" s="36" t="s">
        <v>187</v>
      </c>
      <c r="E219" s="222">
        <v>10</v>
      </c>
      <c r="F219" s="223" t="s">
        <v>195</v>
      </c>
      <c r="G219" s="221" t="s">
        <v>196</v>
      </c>
    </row>
    <row r="220" spans="1:7" ht="36" customHeight="1">
      <c r="A220" s="179"/>
      <c r="B220" s="182"/>
      <c r="C220" s="23" t="s">
        <v>192</v>
      </c>
      <c r="D220" s="36" t="s">
        <v>187</v>
      </c>
      <c r="E220" s="222"/>
      <c r="F220" s="223"/>
      <c r="G220" s="221"/>
    </row>
    <row r="221" spans="1:7" ht="36" customHeight="1">
      <c r="A221" s="179"/>
      <c r="B221" s="182"/>
      <c r="C221" s="23" t="s">
        <v>193</v>
      </c>
      <c r="D221" s="36" t="s">
        <v>187</v>
      </c>
      <c r="E221" s="222"/>
      <c r="F221" s="223"/>
      <c r="G221" s="221"/>
    </row>
    <row r="222" spans="1:7" ht="36" customHeight="1">
      <c r="A222" s="179"/>
      <c r="B222" s="183"/>
      <c r="C222" s="23" t="s">
        <v>194</v>
      </c>
      <c r="D222" s="36" t="s">
        <v>187</v>
      </c>
      <c r="E222" s="222"/>
      <c r="F222" s="223"/>
      <c r="G222" s="221"/>
    </row>
    <row r="223" spans="1:7" ht="20.25" customHeight="1">
      <c r="A223" s="180"/>
      <c r="B223" s="214" t="s">
        <v>190</v>
      </c>
      <c r="C223" s="215"/>
      <c r="D223" s="215"/>
      <c r="E223" s="32">
        <f>SUM(E215:E222)</f>
        <v>14</v>
      </c>
      <c r="F223" s="61"/>
      <c r="G223" s="61"/>
    </row>
    <row r="224" spans="1:7" ht="23.25" customHeight="1">
      <c r="A224" s="208" t="s">
        <v>197</v>
      </c>
      <c r="B224" s="208"/>
      <c r="C224" s="208"/>
      <c r="D224" s="208"/>
      <c r="E224" s="98">
        <f>SUM(E214,E223)</f>
        <v>27</v>
      </c>
      <c r="F224" s="43"/>
      <c r="G224" s="44"/>
    </row>
    <row r="225" spans="1:8" ht="67.5" customHeight="1">
      <c r="A225" s="178" t="s">
        <v>415</v>
      </c>
      <c r="B225" s="195" t="s">
        <v>198</v>
      </c>
      <c r="C225" s="187" t="s">
        <v>199</v>
      </c>
      <c r="D225" s="73" t="s">
        <v>200</v>
      </c>
      <c r="E225" s="73">
        <v>1</v>
      </c>
      <c r="F225" s="71" t="s">
        <v>327</v>
      </c>
      <c r="G225" s="70" t="s">
        <v>328</v>
      </c>
      <c r="H225" s="80"/>
    </row>
    <row r="226" spans="1:8" ht="67.5" customHeight="1">
      <c r="A226" s="179"/>
      <c r="B226" s="195"/>
      <c r="C226" s="188"/>
      <c r="D226" s="73" t="s">
        <v>329</v>
      </c>
      <c r="E226" s="73">
        <v>2</v>
      </c>
      <c r="F226" s="71" t="s">
        <v>330</v>
      </c>
      <c r="G226" s="70" t="s">
        <v>331</v>
      </c>
      <c r="H226" s="81"/>
    </row>
    <row r="227" spans="1:8" ht="67.5" customHeight="1">
      <c r="A227" s="179"/>
      <c r="B227" s="195"/>
      <c r="C227" s="187" t="s">
        <v>201</v>
      </c>
      <c r="D227" s="73" t="s">
        <v>200</v>
      </c>
      <c r="E227" s="77">
        <v>1</v>
      </c>
      <c r="F227" s="71" t="s">
        <v>327</v>
      </c>
      <c r="G227" s="70" t="s">
        <v>332</v>
      </c>
      <c r="H227" s="81"/>
    </row>
    <row r="228" spans="1:8" ht="67.5" customHeight="1">
      <c r="A228" s="179"/>
      <c r="B228" s="195"/>
      <c r="C228" s="188"/>
      <c r="D228" s="73" t="s">
        <v>329</v>
      </c>
      <c r="E228" s="77">
        <v>2</v>
      </c>
      <c r="F228" s="71" t="s">
        <v>202</v>
      </c>
      <c r="G228" s="70" t="s">
        <v>333</v>
      </c>
      <c r="H228" s="81"/>
    </row>
    <row r="229" spans="1:8" ht="67.5" customHeight="1">
      <c r="A229" s="179"/>
      <c r="B229" s="195"/>
      <c r="C229" s="187" t="s">
        <v>203</v>
      </c>
      <c r="D229" s="73" t="s">
        <v>200</v>
      </c>
      <c r="E229" s="77">
        <v>1</v>
      </c>
      <c r="F229" s="71" t="s">
        <v>327</v>
      </c>
      <c r="G229" s="70" t="s">
        <v>334</v>
      </c>
      <c r="H229" s="81"/>
    </row>
    <row r="230" spans="1:8" ht="67.5" customHeight="1">
      <c r="A230" s="179"/>
      <c r="B230" s="195"/>
      <c r="C230" s="188"/>
      <c r="D230" s="73" t="s">
        <v>329</v>
      </c>
      <c r="E230" s="77">
        <v>2</v>
      </c>
      <c r="F230" s="71" t="s">
        <v>330</v>
      </c>
      <c r="G230" s="70" t="s">
        <v>335</v>
      </c>
      <c r="H230" s="81"/>
    </row>
    <row r="231" spans="1:8" ht="18" customHeight="1">
      <c r="A231" s="179"/>
      <c r="B231" s="214" t="s">
        <v>125</v>
      </c>
      <c r="C231" s="214"/>
      <c r="D231" s="4"/>
      <c r="E231" s="4">
        <f>SUM(E225:E230)</f>
        <v>9</v>
      </c>
      <c r="F231" s="43"/>
      <c r="G231" s="44"/>
    </row>
    <row r="232" spans="1:8" ht="72" customHeight="1">
      <c r="A232" s="179"/>
      <c r="B232" s="195" t="s">
        <v>204</v>
      </c>
      <c r="C232" s="187" t="s">
        <v>205</v>
      </c>
      <c r="D232" s="73" t="s">
        <v>200</v>
      </c>
      <c r="E232" s="77">
        <v>1</v>
      </c>
      <c r="F232" s="78" t="s">
        <v>336</v>
      </c>
      <c r="G232" s="70" t="s">
        <v>337</v>
      </c>
    </row>
    <row r="233" spans="1:8" ht="72" customHeight="1">
      <c r="A233" s="179"/>
      <c r="B233" s="195"/>
      <c r="C233" s="194"/>
      <c r="D233" s="73" t="s">
        <v>329</v>
      </c>
      <c r="E233" s="77">
        <v>2</v>
      </c>
      <c r="F233" s="78" t="s">
        <v>338</v>
      </c>
      <c r="G233" s="70" t="s">
        <v>339</v>
      </c>
    </row>
    <row r="234" spans="1:8" ht="72" customHeight="1">
      <c r="A234" s="179"/>
      <c r="B234" s="195"/>
      <c r="C234" s="187" t="s">
        <v>206</v>
      </c>
      <c r="D234" s="73" t="s">
        <v>200</v>
      </c>
      <c r="E234" s="77">
        <v>1</v>
      </c>
      <c r="F234" s="78" t="s">
        <v>336</v>
      </c>
      <c r="G234" s="70" t="s">
        <v>340</v>
      </c>
    </row>
    <row r="235" spans="1:8" ht="72" customHeight="1">
      <c r="A235" s="179"/>
      <c r="B235" s="195"/>
      <c r="C235" s="194"/>
      <c r="D235" s="73" t="s">
        <v>329</v>
      </c>
      <c r="E235" s="77">
        <v>2</v>
      </c>
      <c r="F235" s="78" t="s">
        <v>338</v>
      </c>
      <c r="G235" s="70" t="s">
        <v>339</v>
      </c>
    </row>
    <row r="236" spans="1:8" ht="18" customHeight="1">
      <c r="A236" s="179"/>
      <c r="B236" s="214" t="s">
        <v>125</v>
      </c>
      <c r="C236" s="214"/>
      <c r="D236" s="4"/>
      <c r="E236" s="4">
        <f>SUM(E232:E235)</f>
        <v>6</v>
      </c>
      <c r="F236" s="43"/>
      <c r="G236" s="44"/>
    </row>
    <row r="237" spans="1:8" ht="55.5" customHeight="1">
      <c r="A237" s="179"/>
      <c r="B237" s="195" t="s">
        <v>207</v>
      </c>
      <c r="C237" s="175" t="s">
        <v>208</v>
      </c>
      <c r="D237" s="73" t="s">
        <v>200</v>
      </c>
      <c r="E237" s="77">
        <v>1</v>
      </c>
      <c r="F237" s="79" t="s">
        <v>341</v>
      </c>
      <c r="G237" s="70" t="s">
        <v>342</v>
      </c>
    </row>
    <row r="238" spans="1:8" ht="55.5" customHeight="1">
      <c r="A238" s="179"/>
      <c r="B238" s="195"/>
      <c r="C238" s="176"/>
      <c r="D238" s="73" t="s">
        <v>329</v>
      </c>
      <c r="E238" s="77">
        <v>2</v>
      </c>
      <c r="F238" s="79" t="s">
        <v>343</v>
      </c>
      <c r="G238" s="70" t="s">
        <v>344</v>
      </c>
    </row>
    <row r="239" spans="1:8" ht="55.5" customHeight="1">
      <c r="A239" s="179"/>
      <c r="B239" s="195"/>
      <c r="C239" s="187" t="s">
        <v>209</v>
      </c>
      <c r="D239" s="73" t="s">
        <v>200</v>
      </c>
      <c r="E239" s="77">
        <v>1</v>
      </c>
      <c r="F239" s="79" t="s">
        <v>343</v>
      </c>
      <c r="G239" s="70" t="s">
        <v>345</v>
      </c>
    </row>
    <row r="240" spans="1:8" ht="55.5" customHeight="1">
      <c r="A240" s="179"/>
      <c r="B240" s="195"/>
      <c r="C240" s="188"/>
      <c r="D240" s="73" t="s">
        <v>329</v>
      </c>
      <c r="E240" s="77">
        <v>2</v>
      </c>
      <c r="F240" s="79" t="s">
        <v>343</v>
      </c>
      <c r="G240" s="70" t="s">
        <v>346</v>
      </c>
    </row>
    <row r="241" spans="1:7" ht="18" customHeight="1">
      <c r="A241" s="179"/>
      <c r="B241" s="214" t="s">
        <v>125</v>
      </c>
      <c r="C241" s="214"/>
      <c r="D241" s="4"/>
      <c r="E241" s="4">
        <f>SUM(E237:E240)</f>
        <v>6</v>
      </c>
      <c r="F241" s="43"/>
      <c r="G241" s="44"/>
    </row>
    <row r="242" spans="1:7" ht="55.5" customHeight="1">
      <c r="A242" s="179"/>
      <c r="B242" s="195" t="s">
        <v>347</v>
      </c>
      <c r="C242" s="77" t="s">
        <v>348</v>
      </c>
      <c r="D242" s="67" t="s">
        <v>15</v>
      </c>
      <c r="E242" s="77">
        <v>10</v>
      </c>
      <c r="F242" s="79" t="s">
        <v>349</v>
      </c>
      <c r="G242" s="70" t="s">
        <v>350</v>
      </c>
    </row>
    <row r="243" spans="1:7" ht="55.5" customHeight="1">
      <c r="A243" s="180"/>
      <c r="B243" s="195"/>
      <c r="C243" s="77" t="s">
        <v>351</v>
      </c>
      <c r="D243" s="67" t="s">
        <v>15</v>
      </c>
      <c r="E243" s="77">
        <v>5</v>
      </c>
      <c r="F243" s="79" t="s">
        <v>352</v>
      </c>
      <c r="G243" s="70" t="s">
        <v>346</v>
      </c>
    </row>
    <row r="244" spans="1:7">
      <c r="A244" s="68"/>
      <c r="B244" s="214" t="s">
        <v>125</v>
      </c>
      <c r="C244" s="214"/>
      <c r="D244" s="69"/>
      <c r="E244" s="69">
        <v>15</v>
      </c>
      <c r="F244" s="43"/>
      <c r="G244" s="44"/>
    </row>
    <row r="245" spans="1:7" ht="21">
      <c r="A245" s="213" t="s">
        <v>127</v>
      </c>
      <c r="B245" s="213"/>
      <c r="C245" s="213"/>
      <c r="D245" s="4"/>
      <c r="E245" s="98">
        <f>E244+E241+E236+E231</f>
        <v>36</v>
      </c>
      <c r="F245" s="43"/>
      <c r="G245" s="44"/>
    </row>
    <row r="246" spans="1:7" ht="37">
      <c r="A246" s="178" t="s">
        <v>416</v>
      </c>
      <c r="B246" s="247" t="s">
        <v>455</v>
      </c>
      <c r="C246" s="112" t="s">
        <v>210</v>
      </c>
      <c r="D246" s="112" t="s">
        <v>435</v>
      </c>
      <c r="E246" s="113">
        <v>1</v>
      </c>
      <c r="F246" s="248" t="s">
        <v>456</v>
      </c>
      <c r="G246" s="251" t="s">
        <v>457</v>
      </c>
    </row>
    <row r="247" spans="1:7" ht="37">
      <c r="A247" s="179"/>
      <c r="B247" s="247"/>
      <c r="C247" s="110" t="s">
        <v>211</v>
      </c>
      <c r="D247" s="112" t="s">
        <v>435</v>
      </c>
      <c r="E247" s="113">
        <v>1</v>
      </c>
      <c r="F247" s="249"/>
      <c r="G247" s="252"/>
    </row>
    <row r="248" spans="1:7" ht="37">
      <c r="A248" s="179"/>
      <c r="B248" s="247"/>
      <c r="C248" s="110" t="s">
        <v>458</v>
      </c>
      <c r="D248" s="112" t="s">
        <v>435</v>
      </c>
      <c r="E248" s="113">
        <v>1</v>
      </c>
      <c r="F248" s="249"/>
      <c r="G248" s="252"/>
    </row>
    <row r="249" spans="1:7" ht="37">
      <c r="A249" s="179"/>
      <c r="B249" s="247" t="s">
        <v>459</v>
      </c>
      <c r="C249" s="110" t="s">
        <v>212</v>
      </c>
      <c r="D249" s="112" t="s">
        <v>435</v>
      </c>
      <c r="E249" s="113">
        <v>1</v>
      </c>
      <c r="F249" s="249"/>
      <c r="G249" s="252"/>
    </row>
    <row r="250" spans="1:7" ht="37">
      <c r="A250" s="179"/>
      <c r="B250" s="247"/>
      <c r="C250" s="110" t="s">
        <v>460</v>
      </c>
      <c r="D250" s="112" t="s">
        <v>435</v>
      </c>
      <c r="E250" s="113">
        <v>1</v>
      </c>
      <c r="F250" s="249"/>
      <c r="G250" s="252"/>
    </row>
    <row r="251" spans="1:7" ht="37">
      <c r="A251" s="179"/>
      <c r="B251" s="247"/>
      <c r="C251" s="110" t="s">
        <v>213</v>
      </c>
      <c r="D251" s="112" t="s">
        <v>435</v>
      </c>
      <c r="E251" s="113">
        <v>1</v>
      </c>
      <c r="F251" s="249"/>
      <c r="G251" s="252"/>
    </row>
    <row r="252" spans="1:7" ht="37">
      <c r="A252" s="179"/>
      <c r="B252" s="247" t="s">
        <v>461</v>
      </c>
      <c r="C252" s="110" t="s">
        <v>214</v>
      </c>
      <c r="D252" s="112" t="s">
        <v>435</v>
      </c>
      <c r="E252" s="113">
        <v>1</v>
      </c>
      <c r="F252" s="249"/>
      <c r="G252" s="252"/>
    </row>
    <row r="253" spans="1:7" ht="37">
      <c r="A253" s="179"/>
      <c r="B253" s="247"/>
      <c r="C253" s="110" t="s">
        <v>215</v>
      </c>
      <c r="D253" s="112" t="s">
        <v>435</v>
      </c>
      <c r="E253" s="113">
        <v>1</v>
      </c>
      <c r="F253" s="250"/>
      <c r="G253" s="253"/>
    </row>
    <row r="254" spans="1:7" ht="36" customHeight="1">
      <c r="A254" s="179"/>
      <c r="B254" s="175" t="s">
        <v>216</v>
      </c>
      <c r="C254" s="74" t="s">
        <v>212</v>
      </c>
      <c r="D254" s="75" t="s">
        <v>217</v>
      </c>
      <c r="E254" s="67">
        <v>3</v>
      </c>
      <c r="F254" s="199" t="s">
        <v>321</v>
      </c>
      <c r="G254" s="202" t="s">
        <v>218</v>
      </c>
    </row>
    <row r="255" spans="1:7" ht="36" customHeight="1">
      <c r="A255" s="179"/>
      <c r="B255" s="176"/>
      <c r="C255" s="74" t="s">
        <v>213</v>
      </c>
      <c r="D255" s="75" t="s">
        <v>217</v>
      </c>
      <c r="E255" s="67">
        <v>3</v>
      </c>
      <c r="F255" s="200"/>
      <c r="G255" s="203"/>
    </row>
    <row r="256" spans="1:7" ht="84" customHeight="1">
      <c r="A256" s="179"/>
      <c r="B256" s="176"/>
      <c r="C256" s="74" t="s">
        <v>219</v>
      </c>
      <c r="D256" s="75" t="s">
        <v>217</v>
      </c>
      <c r="E256" s="67">
        <v>3</v>
      </c>
      <c r="F256" s="201"/>
      <c r="G256" s="204"/>
    </row>
    <row r="257" spans="1:7" ht="36" customHeight="1">
      <c r="A257" s="179"/>
      <c r="B257" s="175" t="s">
        <v>323</v>
      </c>
      <c r="C257" s="75" t="s">
        <v>324</v>
      </c>
      <c r="D257" s="75" t="s">
        <v>217</v>
      </c>
      <c r="E257" s="67">
        <v>1</v>
      </c>
      <c r="F257" s="199" t="s">
        <v>325</v>
      </c>
      <c r="G257" s="202" t="s">
        <v>326</v>
      </c>
    </row>
    <row r="258" spans="1:7" ht="36" customHeight="1">
      <c r="A258" s="179"/>
      <c r="B258" s="176"/>
      <c r="C258" s="75" t="s">
        <v>214</v>
      </c>
      <c r="D258" s="75" t="s">
        <v>217</v>
      </c>
      <c r="E258" s="67">
        <v>1</v>
      </c>
      <c r="F258" s="200"/>
      <c r="G258" s="203"/>
    </row>
    <row r="259" spans="1:7" ht="84" customHeight="1">
      <c r="A259" s="179"/>
      <c r="B259" s="177"/>
      <c r="C259" s="75" t="s">
        <v>215</v>
      </c>
      <c r="D259" s="75" t="s">
        <v>217</v>
      </c>
      <c r="E259" s="67">
        <v>1</v>
      </c>
      <c r="F259" s="201"/>
      <c r="G259" s="204"/>
    </row>
    <row r="260" spans="1:7" ht="36" customHeight="1">
      <c r="A260" s="179"/>
      <c r="B260" s="175" t="s">
        <v>220</v>
      </c>
      <c r="C260" s="74" t="s">
        <v>210</v>
      </c>
      <c r="D260" s="75" t="s">
        <v>217</v>
      </c>
      <c r="E260" s="67">
        <v>1</v>
      </c>
      <c r="F260" s="199" t="s">
        <v>221</v>
      </c>
      <c r="G260" s="202" t="s">
        <v>222</v>
      </c>
    </row>
    <row r="261" spans="1:7" ht="36" customHeight="1">
      <c r="A261" s="179"/>
      <c r="B261" s="176"/>
      <c r="C261" s="74" t="s">
        <v>211</v>
      </c>
      <c r="D261" s="75" t="s">
        <v>217</v>
      </c>
      <c r="E261" s="67">
        <v>1</v>
      </c>
      <c r="F261" s="200"/>
      <c r="G261" s="203"/>
    </row>
    <row r="262" spans="1:7" ht="69.75" customHeight="1">
      <c r="A262" s="179"/>
      <c r="B262" s="176"/>
      <c r="C262" s="74" t="s">
        <v>322</v>
      </c>
      <c r="D262" s="75" t="s">
        <v>217</v>
      </c>
      <c r="E262" s="67">
        <v>1</v>
      </c>
      <c r="F262" s="201"/>
      <c r="G262" s="204"/>
    </row>
    <row r="263" spans="1:7" ht="18" customHeight="1">
      <c r="A263" s="180"/>
      <c r="B263" s="197" t="s">
        <v>223</v>
      </c>
      <c r="C263" s="197"/>
      <c r="D263" s="197"/>
      <c r="E263" s="37">
        <f>SUM(E246:E262)</f>
        <v>23</v>
      </c>
      <c r="F263" s="43"/>
      <c r="G263" s="44"/>
    </row>
    <row r="264" spans="1:7" ht="21">
      <c r="A264" s="212" t="s">
        <v>127</v>
      </c>
      <c r="B264" s="212"/>
      <c r="C264" s="212"/>
      <c r="D264" s="212"/>
      <c r="E264" s="99">
        <v>15</v>
      </c>
      <c r="F264" s="43"/>
      <c r="G264" s="44"/>
    </row>
    <row r="265" spans="1:7" ht="36" customHeight="1">
      <c r="A265" s="178" t="s">
        <v>417</v>
      </c>
      <c r="B265" s="187" t="s">
        <v>224</v>
      </c>
      <c r="C265" s="82" t="s">
        <v>225</v>
      </c>
      <c r="D265" s="83" t="s">
        <v>226</v>
      </c>
      <c r="E265" s="83">
        <v>2</v>
      </c>
      <c r="F265" s="84" t="s">
        <v>353</v>
      </c>
      <c r="G265" s="85" t="s">
        <v>354</v>
      </c>
    </row>
    <row r="266" spans="1:7" ht="74">
      <c r="A266" s="179"/>
      <c r="B266" s="188"/>
      <c r="C266" s="86" t="s">
        <v>355</v>
      </c>
      <c r="D266" s="83" t="s">
        <v>226</v>
      </c>
      <c r="E266" s="83">
        <v>4</v>
      </c>
      <c r="F266" s="84" t="s">
        <v>356</v>
      </c>
      <c r="G266" s="84" t="s">
        <v>357</v>
      </c>
    </row>
    <row r="267" spans="1:7" ht="55.5">
      <c r="A267" s="179"/>
      <c r="B267" s="188"/>
      <c r="C267" s="86" t="s">
        <v>358</v>
      </c>
      <c r="D267" s="83" t="s">
        <v>226</v>
      </c>
      <c r="E267" s="83">
        <v>2</v>
      </c>
      <c r="F267" s="84" t="s">
        <v>359</v>
      </c>
      <c r="G267" s="84" t="s">
        <v>360</v>
      </c>
    </row>
    <row r="268" spans="1:7" ht="55.5">
      <c r="A268" s="179"/>
      <c r="B268" s="188"/>
      <c r="C268" s="86" t="s">
        <v>361</v>
      </c>
      <c r="D268" s="83" t="s">
        <v>226</v>
      </c>
      <c r="E268" s="83">
        <v>2</v>
      </c>
      <c r="F268" s="87" t="s">
        <v>362</v>
      </c>
      <c r="G268" s="87" t="s">
        <v>363</v>
      </c>
    </row>
    <row r="269" spans="1:7" ht="55.5">
      <c r="A269" s="179"/>
      <c r="B269" s="188"/>
      <c r="C269" s="86" t="s">
        <v>227</v>
      </c>
      <c r="D269" s="83" t="s">
        <v>226</v>
      </c>
      <c r="E269" s="83">
        <v>2</v>
      </c>
      <c r="F269" s="84" t="s">
        <v>364</v>
      </c>
      <c r="G269" s="84" t="s">
        <v>365</v>
      </c>
    </row>
    <row r="270" spans="1:7" ht="55.5">
      <c r="A270" s="179"/>
      <c r="B270" s="188"/>
      <c r="C270" s="86" t="s">
        <v>366</v>
      </c>
      <c r="D270" s="83" t="s">
        <v>226</v>
      </c>
      <c r="E270" s="83">
        <v>2</v>
      </c>
      <c r="F270" s="84" t="s">
        <v>367</v>
      </c>
      <c r="G270" s="84" t="s">
        <v>368</v>
      </c>
    </row>
    <row r="271" spans="1:7" ht="55.5">
      <c r="A271" s="179"/>
      <c r="B271" s="188"/>
      <c r="C271" s="86" t="s">
        <v>369</v>
      </c>
      <c r="D271" s="83" t="s">
        <v>226</v>
      </c>
      <c r="E271" s="83">
        <v>2</v>
      </c>
      <c r="F271" s="84" t="s">
        <v>370</v>
      </c>
      <c r="G271" s="84" t="s">
        <v>371</v>
      </c>
    </row>
    <row r="272" spans="1:7" ht="74">
      <c r="A272" s="179"/>
      <c r="B272" s="188"/>
      <c r="C272" s="86" t="s">
        <v>372</v>
      </c>
      <c r="D272" s="83" t="s">
        <v>226</v>
      </c>
      <c r="E272" s="83">
        <v>2</v>
      </c>
      <c r="F272" s="87" t="s">
        <v>373</v>
      </c>
      <c r="G272" s="87" t="s">
        <v>374</v>
      </c>
    </row>
    <row r="273" spans="1:7" ht="55.5">
      <c r="A273" s="179"/>
      <c r="B273" s="188"/>
      <c r="C273" s="86" t="s">
        <v>228</v>
      </c>
      <c r="D273" s="83" t="s">
        <v>229</v>
      </c>
      <c r="E273" s="83">
        <v>8</v>
      </c>
      <c r="F273" s="83" t="s">
        <v>375</v>
      </c>
      <c r="G273" s="83" t="s">
        <v>376</v>
      </c>
    </row>
    <row r="274" spans="1:7" ht="18" customHeight="1">
      <c r="A274" s="179"/>
      <c r="B274" s="189" t="s">
        <v>61</v>
      </c>
      <c r="C274" s="190"/>
      <c r="D274" s="88"/>
      <c r="E274" s="88">
        <f>SUM(E265:E273)</f>
        <v>26</v>
      </c>
      <c r="F274" s="88"/>
      <c r="G274" s="89"/>
    </row>
    <row r="275" spans="1:7" ht="55.5">
      <c r="A275" s="179"/>
      <c r="B275" s="76" t="s">
        <v>230</v>
      </c>
      <c r="C275" s="77" t="s">
        <v>231</v>
      </c>
      <c r="D275" s="77" t="s">
        <v>6</v>
      </c>
      <c r="E275" s="77">
        <v>2</v>
      </c>
      <c r="F275" s="72" t="s">
        <v>377</v>
      </c>
      <c r="G275" s="90" t="s">
        <v>378</v>
      </c>
    </row>
    <row r="276" spans="1:7" ht="18" customHeight="1">
      <c r="A276" s="179"/>
      <c r="B276" s="189" t="s">
        <v>61</v>
      </c>
      <c r="C276" s="190"/>
      <c r="D276" s="88"/>
      <c r="E276" s="88">
        <v>2</v>
      </c>
      <c r="F276" s="88"/>
      <c r="G276" s="89"/>
    </row>
    <row r="277" spans="1:7" ht="18" customHeight="1">
      <c r="A277" s="179"/>
      <c r="B277" s="175" t="s">
        <v>379</v>
      </c>
      <c r="C277" s="95" t="s">
        <v>380</v>
      </c>
      <c r="D277" s="78"/>
      <c r="E277" s="78"/>
      <c r="F277" s="78"/>
      <c r="G277" s="91"/>
    </row>
    <row r="278" spans="1:7" ht="18" customHeight="1">
      <c r="A278" s="179"/>
      <c r="B278" s="176"/>
      <c r="C278" s="95" t="s">
        <v>381</v>
      </c>
      <c r="D278" s="78"/>
      <c r="E278" s="78"/>
      <c r="F278" s="78"/>
      <c r="G278" s="91"/>
    </row>
    <row r="279" spans="1:7" ht="18" customHeight="1">
      <c r="A279" s="179"/>
      <c r="B279" s="177"/>
      <c r="C279" s="95" t="s">
        <v>382</v>
      </c>
      <c r="D279" s="78"/>
      <c r="E279" s="78"/>
      <c r="F279" s="78"/>
      <c r="G279" s="91"/>
    </row>
    <row r="280" spans="1:7" ht="18" customHeight="1">
      <c r="A280" s="179"/>
      <c r="B280" s="191" t="s">
        <v>61</v>
      </c>
      <c r="C280" s="192"/>
      <c r="D280" s="88"/>
      <c r="E280" s="88"/>
      <c r="F280" s="88"/>
      <c r="G280" s="89"/>
    </row>
    <row r="281" spans="1:7" ht="18" customHeight="1">
      <c r="A281" s="179"/>
      <c r="B281" s="175" t="s">
        <v>383</v>
      </c>
      <c r="C281" s="77" t="s">
        <v>380</v>
      </c>
      <c r="D281" s="78"/>
      <c r="E281" s="78"/>
      <c r="F281" s="78"/>
      <c r="G281" s="91"/>
    </row>
    <row r="282" spans="1:7" ht="18" customHeight="1">
      <c r="A282" s="179"/>
      <c r="B282" s="176"/>
      <c r="C282" s="77" t="s">
        <v>381</v>
      </c>
      <c r="D282" s="78"/>
      <c r="E282" s="78"/>
      <c r="F282" s="78"/>
      <c r="G282" s="91"/>
    </row>
    <row r="283" spans="1:7" ht="18" customHeight="1">
      <c r="A283" s="179"/>
      <c r="B283" s="177"/>
      <c r="C283" s="77" t="s">
        <v>382</v>
      </c>
      <c r="D283" s="78"/>
      <c r="E283" s="78"/>
      <c r="F283" s="78"/>
      <c r="G283" s="91"/>
    </row>
    <row r="284" spans="1:7" ht="18" customHeight="1">
      <c r="A284" s="179"/>
      <c r="B284" s="193" t="s">
        <v>61</v>
      </c>
      <c r="C284" s="193"/>
      <c r="D284" s="88"/>
      <c r="E284" s="88"/>
      <c r="F284" s="88"/>
      <c r="G284" s="89"/>
    </row>
    <row r="285" spans="1:7" ht="74">
      <c r="A285" s="179"/>
      <c r="B285" s="187" t="s">
        <v>232</v>
      </c>
      <c r="C285" s="77" t="s">
        <v>384</v>
      </c>
      <c r="D285" s="77" t="s">
        <v>6</v>
      </c>
      <c r="E285" s="77">
        <v>1</v>
      </c>
      <c r="F285" s="90" t="s">
        <v>385</v>
      </c>
      <c r="G285" s="90" t="s">
        <v>386</v>
      </c>
    </row>
    <row r="286" spans="1:7" ht="74">
      <c r="A286" s="179"/>
      <c r="B286" s="188"/>
      <c r="C286" s="77" t="s">
        <v>387</v>
      </c>
      <c r="D286" s="77" t="s">
        <v>6</v>
      </c>
      <c r="E286" s="77">
        <v>1</v>
      </c>
      <c r="F286" s="90" t="s">
        <v>388</v>
      </c>
      <c r="G286" s="90" t="s">
        <v>389</v>
      </c>
    </row>
    <row r="287" spans="1:7" ht="74">
      <c r="A287" s="179"/>
      <c r="B287" s="194"/>
      <c r="C287" s="77" t="s">
        <v>390</v>
      </c>
      <c r="D287" s="77" t="s">
        <v>6</v>
      </c>
      <c r="E287" s="77">
        <v>1</v>
      </c>
      <c r="F287" s="90" t="s">
        <v>391</v>
      </c>
      <c r="G287" s="90" t="s">
        <v>392</v>
      </c>
    </row>
    <row r="288" spans="1:7" ht="18" customHeight="1">
      <c r="A288" s="179"/>
      <c r="B288" s="189" t="s">
        <v>61</v>
      </c>
      <c r="C288" s="190"/>
      <c r="D288" s="88"/>
      <c r="E288" s="88">
        <v>3</v>
      </c>
      <c r="F288" s="88"/>
      <c r="G288" s="92"/>
    </row>
    <row r="289" spans="1:7" ht="39" customHeight="1">
      <c r="A289" s="179"/>
      <c r="B289" s="196" t="s">
        <v>393</v>
      </c>
      <c r="C289" s="77" t="s">
        <v>394</v>
      </c>
      <c r="D289" s="77" t="s">
        <v>6</v>
      </c>
      <c r="E289" s="77">
        <v>1</v>
      </c>
      <c r="F289" s="90" t="s">
        <v>395</v>
      </c>
      <c r="G289" s="90" t="s">
        <v>396</v>
      </c>
    </row>
    <row r="290" spans="1:7" ht="74">
      <c r="A290" s="179"/>
      <c r="B290" s="218"/>
      <c r="C290" s="77" t="s">
        <v>397</v>
      </c>
      <c r="D290" s="77" t="s">
        <v>6</v>
      </c>
      <c r="E290" s="77">
        <v>1</v>
      </c>
      <c r="F290" s="90" t="s">
        <v>398</v>
      </c>
      <c r="G290" s="90" t="s">
        <v>399</v>
      </c>
    </row>
    <row r="291" spans="1:7" ht="74">
      <c r="A291" s="179"/>
      <c r="B291" s="218"/>
      <c r="C291" s="77" t="s">
        <v>400</v>
      </c>
      <c r="D291" s="77" t="s">
        <v>6</v>
      </c>
      <c r="E291" s="77">
        <v>1</v>
      </c>
      <c r="F291" s="90" t="s">
        <v>401</v>
      </c>
      <c r="G291" s="90" t="s">
        <v>402</v>
      </c>
    </row>
    <row r="292" spans="1:7" ht="18" customHeight="1">
      <c r="A292" s="179"/>
      <c r="B292" s="189" t="s">
        <v>61</v>
      </c>
      <c r="C292" s="190"/>
      <c r="D292" s="88"/>
      <c r="E292" s="88">
        <v>3</v>
      </c>
      <c r="F292" s="88"/>
      <c r="G292" s="92"/>
    </row>
    <row r="293" spans="1:7" ht="111">
      <c r="A293" s="179"/>
      <c r="B293" s="219" t="s">
        <v>233</v>
      </c>
      <c r="C293" s="93" t="s">
        <v>403</v>
      </c>
      <c r="D293" s="86" t="s">
        <v>234</v>
      </c>
      <c r="E293" s="86">
        <v>1</v>
      </c>
      <c r="F293" s="94" t="s">
        <v>404</v>
      </c>
      <c r="G293" s="90" t="s">
        <v>405</v>
      </c>
    </row>
    <row r="294" spans="1:7" ht="111">
      <c r="A294" s="179"/>
      <c r="B294" s="220"/>
      <c r="C294" s="93" t="s">
        <v>406</v>
      </c>
      <c r="D294" s="86" t="s">
        <v>234</v>
      </c>
      <c r="E294" s="86">
        <v>1</v>
      </c>
      <c r="F294" s="94" t="s">
        <v>404</v>
      </c>
      <c r="G294" s="90" t="s">
        <v>407</v>
      </c>
    </row>
    <row r="295" spans="1:7" ht="111">
      <c r="A295" s="179"/>
      <c r="B295" s="220"/>
      <c r="C295" s="93" t="s">
        <v>408</v>
      </c>
      <c r="D295" s="86" t="s">
        <v>234</v>
      </c>
      <c r="E295" s="86">
        <v>1</v>
      </c>
      <c r="F295" s="94" t="s">
        <v>404</v>
      </c>
      <c r="G295" s="90" t="s">
        <v>409</v>
      </c>
    </row>
    <row r="296" spans="1:7" ht="18" customHeight="1">
      <c r="A296" s="180"/>
      <c r="B296" s="189" t="s">
        <v>61</v>
      </c>
      <c r="C296" s="190"/>
      <c r="D296" s="88"/>
      <c r="E296" s="88">
        <v>3</v>
      </c>
      <c r="F296" s="88"/>
      <c r="G296" s="89"/>
    </row>
    <row r="297" spans="1:7" ht="21">
      <c r="A297" s="184" t="s">
        <v>86</v>
      </c>
      <c r="B297" s="185"/>
      <c r="C297" s="186"/>
      <c r="D297" s="88">
        <f>E274+E276+E280+E284+E288+E292+E296</f>
        <v>37</v>
      </c>
      <c r="E297" s="88"/>
      <c r="F297" s="88"/>
      <c r="G297" s="89"/>
    </row>
    <row r="298" spans="1:7" ht="21">
      <c r="A298" s="205" t="s">
        <v>320</v>
      </c>
      <c r="B298" s="206"/>
      <c r="C298" s="206"/>
      <c r="D298" s="207"/>
      <c r="E298" s="4">
        <f>11+E27+E71+E131+E161+E174+E196+E207+E224+E245+E264</f>
        <v>334</v>
      </c>
      <c r="F298" s="65"/>
      <c r="G298" s="64"/>
    </row>
    <row r="299" spans="1:7">
      <c r="A299" s="55"/>
      <c r="B299" s="47"/>
    </row>
  </sheetData>
  <mergeCells count="188">
    <mergeCell ref="G201:G202"/>
    <mergeCell ref="A246:A263"/>
    <mergeCell ref="B246:B248"/>
    <mergeCell ref="F246:F253"/>
    <mergeCell ref="G246:G253"/>
    <mergeCell ref="B249:B251"/>
    <mergeCell ref="B252:B253"/>
    <mergeCell ref="A208:A223"/>
    <mergeCell ref="B208:B213"/>
    <mergeCell ref="E208:E210"/>
    <mergeCell ref="F208:F210"/>
    <mergeCell ref="G208:G210"/>
    <mergeCell ref="B215:B222"/>
    <mergeCell ref="E215:E218"/>
    <mergeCell ref="F215:F218"/>
    <mergeCell ref="G215:G218"/>
    <mergeCell ref="A224:D224"/>
    <mergeCell ref="B225:B230"/>
    <mergeCell ref="C225:C226"/>
    <mergeCell ref="C227:C228"/>
    <mergeCell ref="C229:C230"/>
    <mergeCell ref="A197:A206"/>
    <mergeCell ref="A225:A243"/>
    <mergeCell ref="B203:C203"/>
    <mergeCell ref="F197:F199"/>
    <mergeCell ref="F204:F205"/>
    <mergeCell ref="E211:E213"/>
    <mergeCell ref="F211:F213"/>
    <mergeCell ref="A71:C71"/>
    <mergeCell ref="B132:B138"/>
    <mergeCell ref="C132:C134"/>
    <mergeCell ref="C135:C136"/>
    <mergeCell ref="C137:C138"/>
    <mergeCell ref="B153:D153"/>
    <mergeCell ref="B154:B159"/>
    <mergeCell ref="C154:C155"/>
    <mergeCell ref="C156:C157"/>
    <mergeCell ref="C158:C159"/>
    <mergeCell ref="A72:A130"/>
    <mergeCell ref="B72:B87"/>
    <mergeCell ref="B101:B115"/>
    <mergeCell ref="B116:B130"/>
    <mergeCell ref="B200:C200"/>
    <mergeCell ref="B201:B202"/>
    <mergeCell ref="C103:C106"/>
    <mergeCell ref="E103:E114"/>
    <mergeCell ref="C107:C110"/>
    <mergeCell ref="C111:C114"/>
    <mergeCell ref="B17:C17"/>
    <mergeCell ref="B18:B25"/>
    <mergeCell ref="C18:C21"/>
    <mergeCell ref="C22:C25"/>
    <mergeCell ref="A1:G1"/>
    <mergeCell ref="A3:A26"/>
    <mergeCell ref="B3:B7"/>
    <mergeCell ref="C3:C4"/>
    <mergeCell ref="C5:C7"/>
    <mergeCell ref="B8:C8"/>
    <mergeCell ref="B9:B16"/>
    <mergeCell ref="C9:C12"/>
    <mergeCell ref="C13:C16"/>
    <mergeCell ref="A27:C27"/>
    <mergeCell ref="A28:A69"/>
    <mergeCell ref="B26:C26"/>
    <mergeCell ref="B28:B38"/>
    <mergeCell ref="C28:C31"/>
    <mergeCell ref="B67:C67"/>
    <mergeCell ref="B68:B69"/>
    <mergeCell ref="C68:C69"/>
    <mergeCell ref="B70:C70"/>
    <mergeCell ref="C32:C35"/>
    <mergeCell ref="C36:C38"/>
    <mergeCell ref="B39:C39"/>
    <mergeCell ref="B40:B51"/>
    <mergeCell ref="C40:C43"/>
    <mergeCell ref="C44:C47"/>
    <mergeCell ref="C48:C51"/>
    <mergeCell ref="B52:C52"/>
    <mergeCell ref="B53:B63"/>
    <mergeCell ref="C53:C55"/>
    <mergeCell ref="C56:C59"/>
    <mergeCell ref="C60:C63"/>
    <mergeCell ref="B64:C64"/>
    <mergeCell ref="B65:B66"/>
    <mergeCell ref="C65:C66"/>
    <mergeCell ref="C117:C120"/>
    <mergeCell ref="A174:C174"/>
    <mergeCell ref="A175:A195"/>
    <mergeCell ref="B188:C188"/>
    <mergeCell ref="B197:B199"/>
    <mergeCell ref="E117:E128"/>
    <mergeCell ref="C121:C124"/>
    <mergeCell ref="C125:C129"/>
    <mergeCell ref="C150:C152"/>
    <mergeCell ref="C75:C78"/>
    <mergeCell ref="E75:E86"/>
    <mergeCell ref="C79:C82"/>
    <mergeCell ref="C83:C86"/>
    <mergeCell ref="B88:B100"/>
    <mergeCell ref="C88:C91"/>
    <mergeCell ref="E88:E99"/>
    <mergeCell ref="C92:C95"/>
    <mergeCell ref="C96:C99"/>
    <mergeCell ref="G211:G213"/>
    <mergeCell ref="B214:D214"/>
    <mergeCell ref="E219:E222"/>
    <mergeCell ref="F219:F222"/>
    <mergeCell ref="G219:G222"/>
    <mergeCell ref="B140:B145"/>
    <mergeCell ref="C140:C142"/>
    <mergeCell ref="C143:C145"/>
    <mergeCell ref="B146:D146"/>
    <mergeCell ref="B160:D160"/>
    <mergeCell ref="A161:D161"/>
    <mergeCell ref="B167:C167"/>
    <mergeCell ref="B173:C173"/>
    <mergeCell ref="C168:C169"/>
    <mergeCell ref="B168:B172"/>
    <mergeCell ref="C170:C171"/>
    <mergeCell ref="B181:C181"/>
    <mergeCell ref="C182:C184"/>
    <mergeCell ref="C185:C187"/>
    <mergeCell ref="B204:B205"/>
    <mergeCell ref="G204:G205"/>
    <mergeCell ref="A207:C207"/>
    <mergeCell ref="G197:G199"/>
    <mergeCell ref="F201:F202"/>
    <mergeCell ref="F257:F259"/>
    <mergeCell ref="G257:G259"/>
    <mergeCell ref="B244:C244"/>
    <mergeCell ref="B242:B243"/>
    <mergeCell ref="B231:C231"/>
    <mergeCell ref="B232:B235"/>
    <mergeCell ref="C232:C233"/>
    <mergeCell ref="C234:C235"/>
    <mergeCell ref="B236:C236"/>
    <mergeCell ref="B237:B240"/>
    <mergeCell ref="C237:C238"/>
    <mergeCell ref="C239:C240"/>
    <mergeCell ref="B241:C241"/>
    <mergeCell ref="F260:F262"/>
    <mergeCell ref="G260:G262"/>
    <mergeCell ref="B263:D263"/>
    <mergeCell ref="B254:B256"/>
    <mergeCell ref="F254:F256"/>
    <mergeCell ref="G254:G256"/>
    <mergeCell ref="A298:D298"/>
    <mergeCell ref="A131:C131"/>
    <mergeCell ref="A132:A160"/>
    <mergeCell ref="E197:E199"/>
    <mergeCell ref="E201:E202"/>
    <mergeCell ref="E204:E205"/>
    <mergeCell ref="A264:D264"/>
    <mergeCell ref="A245:C245"/>
    <mergeCell ref="B257:B259"/>
    <mergeCell ref="C177:C178"/>
    <mergeCell ref="B223:D223"/>
    <mergeCell ref="B139:C139"/>
    <mergeCell ref="B147:B152"/>
    <mergeCell ref="C147:C149"/>
    <mergeCell ref="B289:B291"/>
    <mergeCell ref="B292:C292"/>
    <mergeCell ref="B293:B295"/>
    <mergeCell ref="B296:C296"/>
    <mergeCell ref="B260:B262"/>
    <mergeCell ref="C162:C163"/>
    <mergeCell ref="A162:A173"/>
    <mergeCell ref="B162:B166"/>
    <mergeCell ref="C165:C166"/>
    <mergeCell ref="A297:C297"/>
    <mergeCell ref="B265:B273"/>
    <mergeCell ref="B274:C274"/>
    <mergeCell ref="B276:C276"/>
    <mergeCell ref="B277:B279"/>
    <mergeCell ref="B280:C280"/>
    <mergeCell ref="B281:B283"/>
    <mergeCell ref="B284:C284"/>
    <mergeCell ref="B285:B287"/>
    <mergeCell ref="B288:C288"/>
    <mergeCell ref="A265:A296"/>
    <mergeCell ref="B189:B194"/>
    <mergeCell ref="C189:C190"/>
    <mergeCell ref="B195:C195"/>
    <mergeCell ref="A196:C196"/>
    <mergeCell ref="C179:C180"/>
    <mergeCell ref="B182:B187"/>
    <mergeCell ref="B175:B180"/>
    <mergeCell ref="C175:C176"/>
  </mergeCells>
  <phoneticPr fontId="1" type="noConversion"/>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02905-8D5E-4EFE-A025-0051B75A3502}">
  <sheetPr>
    <pageSetUpPr fitToPage="1"/>
  </sheetPr>
  <dimension ref="B1:I25"/>
  <sheetViews>
    <sheetView showGridLines="0" topLeftCell="A16" zoomScale="70" zoomScaleNormal="70" workbookViewId="0">
      <selection activeCell="A17" sqref="A17:XFD23"/>
    </sheetView>
  </sheetViews>
  <sheetFormatPr defaultRowHeight="14.5"/>
  <cols>
    <col min="2" max="2" width="8.6328125" style="48" customWidth="1"/>
    <col min="3" max="3" width="15.36328125" style="48" customWidth="1"/>
    <col min="4" max="4" width="21" style="57" customWidth="1"/>
    <col min="5" max="5" width="23.90625" style="39" customWidth="1"/>
    <col min="6" max="6" width="15" style="39" customWidth="1"/>
    <col min="7" max="7" width="91.7265625" style="66" customWidth="1"/>
    <col min="8" max="8" width="112.36328125" style="66" customWidth="1"/>
  </cols>
  <sheetData>
    <row r="1" spans="2:9" ht="66" customHeight="1" thickBot="1">
      <c r="B1" s="258" t="s">
        <v>628</v>
      </c>
      <c r="C1" s="259"/>
      <c r="D1" s="260"/>
      <c r="E1" s="260"/>
      <c r="F1" s="260"/>
      <c r="G1" s="260"/>
      <c r="H1" s="261"/>
      <c r="I1" s="1"/>
    </row>
    <row r="2" spans="2:9" ht="51.75" customHeight="1">
      <c r="B2" s="138" t="s">
        <v>0</v>
      </c>
      <c r="C2" s="138" t="s">
        <v>462</v>
      </c>
      <c r="D2" s="138" t="s">
        <v>463</v>
      </c>
      <c r="E2" s="139" t="s">
        <v>2</v>
      </c>
      <c r="F2" s="139" t="s">
        <v>464</v>
      </c>
      <c r="G2" s="138" t="s">
        <v>4</v>
      </c>
      <c r="H2" s="138" t="s">
        <v>5</v>
      </c>
    </row>
    <row r="3" spans="2:9" ht="80" customHeight="1">
      <c r="B3" s="195" t="s">
        <v>122</v>
      </c>
      <c r="C3" s="114" t="s">
        <v>465</v>
      </c>
      <c r="D3" s="196" t="s">
        <v>123</v>
      </c>
      <c r="E3" s="2" t="s">
        <v>6</v>
      </c>
      <c r="F3" s="2">
        <v>2</v>
      </c>
      <c r="G3" s="3" t="s">
        <v>7</v>
      </c>
      <c r="H3" s="3" t="s">
        <v>239</v>
      </c>
    </row>
    <row r="4" spans="2:9" ht="80" customHeight="1">
      <c r="B4" s="195"/>
      <c r="C4" s="115" t="s">
        <v>478</v>
      </c>
      <c r="D4" s="196"/>
      <c r="E4" s="2" t="s">
        <v>8</v>
      </c>
      <c r="F4" s="2">
        <v>1</v>
      </c>
      <c r="G4" s="3" t="s">
        <v>9</v>
      </c>
      <c r="H4" s="3" t="s">
        <v>249</v>
      </c>
    </row>
    <row r="5" spans="2:9" ht="80" customHeight="1">
      <c r="B5" s="195"/>
      <c r="C5" s="115" t="s">
        <v>477</v>
      </c>
      <c r="D5" s="196" t="s">
        <v>124</v>
      </c>
      <c r="E5" s="2" t="s">
        <v>6</v>
      </c>
      <c r="F5" s="2">
        <v>2</v>
      </c>
      <c r="G5" s="3" t="s">
        <v>7</v>
      </c>
      <c r="H5" s="3" t="s">
        <v>250</v>
      </c>
    </row>
    <row r="6" spans="2:9" ht="80" customHeight="1">
      <c r="B6" s="195"/>
      <c r="C6" s="115" t="s">
        <v>466</v>
      </c>
      <c r="D6" s="196"/>
      <c r="E6" s="2" t="s">
        <v>8</v>
      </c>
      <c r="F6" s="2">
        <v>3</v>
      </c>
      <c r="G6" s="3" t="s">
        <v>9</v>
      </c>
      <c r="H6" s="3" t="s">
        <v>251</v>
      </c>
    </row>
    <row r="7" spans="2:9" ht="80" customHeight="1">
      <c r="B7" s="195"/>
      <c r="C7" s="115" t="s">
        <v>467</v>
      </c>
      <c r="D7" s="196"/>
      <c r="E7" s="2" t="s">
        <v>10</v>
      </c>
      <c r="F7" s="2">
        <v>1</v>
      </c>
      <c r="G7" s="3" t="s">
        <v>11</v>
      </c>
      <c r="H7" s="3" t="s">
        <v>252</v>
      </c>
    </row>
    <row r="8" spans="2:9" ht="18" customHeight="1">
      <c r="B8" s="257" t="s">
        <v>125</v>
      </c>
      <c r="C8" s="257"/>
      <c r="D8" s="257"/>
      <c r="E8" s="140"/>
      <c r="F8" s="140">
        <f>SUM(F3:F7)</f>
        <v>9</v>
      </c>
      <c r="G8" s="141"/>
      <c r="H8" s="141"/>
    </row>
    <row r="9" spans="2:9" ht="108.75" hidden="1" customHeight="1">
      <c r="B9" s="181" t="s">
        <v>426</v>
      </c>
      <c r="C9" s="115" t="s">
        <v>475</v>
      </c>
      <c r="D9" s="175" t="s">
        <v>427</v>
      </c>
      <c r="E9" s="2" t="s">
        <v>429</v>
      </c>
      <c r="F9" s="2">
        <v>1</v>
      </c>
      <c r="G9" s="100" t="s">
        <v>430</v>
      </c>
      <c r="H9" s="100" t="s">
        <v>431</v>
      </c>
    </row>
    <row r="10" spans="2:9" ht="80" customHeight="1">
      <c r="B10" s="182"/>
      <c r="C10" s="115" t="s">
        <v>479</v>
      </c>
      <c r="D10" s="176"/>
      <c r="E10" s="2" t="s">
        <v>6</v>
      </c>
      <c r="F10" s="2">
        <v>1</v>
      </c>
      <c r="G10" s="3" t="s">
        <v>126</v>
      </c>
      <c r="H10" s="3" t="s">
        <v>253</v>
      </c>
    </row>
    <row r="11" spans="2:9" ht="80" customHeight="1">
      <c r="B11" s="182"/>
      <c r="C11" s="115" t="s">
        <v>480</v>
      </c>
      <c r="D11" s="177"/>
      <c r="E11" s="2" t="s">
        <v>10</v>
      </c>
      <c r="F11" s="2">
        <v>2</v>
      </c>
      <c r="G11" s="3" t="s">
        <v>12</v>
      </c>
      <c r="H11" s="3" t="s">
        <v>255</v>
      </c>
    </row>
    <row r="12" spans="2:9" ht="80" customHeight="1">
      <c r="B12" s="182"/>
      <c r="C12" s="115" t="s">
        <v>476</v>
      </c>
      <c r="D12" s="175" t="s">
        <v>428</v>
      </c>
      <c r="E12" s="2" t="s">
        <v>429</v>
      </c>
      <c r="F12" s="2">
        <v>1</v>
      </c>
      <c r="G12" s="100" t="s">
        <v>432</v>
      </c>
      <c r="H12" s="100" t="s">
        <v>433</v>
      </c>
      <c r="I12" s="101"/>
    </row>
    <row r="13" spans="2:9" ht="80" customHeight="1">
      <c r="B13" s="182"/>
      <c r="C13" s="115" t="s">
        <v>468</v>
      </c>
      <c r="D13" s="176"/>
      <c r="E13" s="2" t="s">
        <v>6</v>
      </c>
      <c r="F13" s="2">
        <v>1</v>
      </c>
      <c r="G13" s="3" t="s">
        <v>126</v>
      </c>
      <c r="H13" s="3" t="s">
        <v>256</v>
      </c>
    </row>
    <row r="14" spans="2:9" ht="80" customHeight="1">
      <c r="B14" s="182"/>
      <c r="C14" s="115" t="s">
        <v>469</v>
      </c>
      <c r="D14" s="176"/>
      <c r="E14" s="2" t="s">
        <v>8</v>
      </c>
      <c r="F14" s="2">
        <v>1</v>
      </c>
      <c r="G14" s="3" t="s">
        <v>9</v>
      </c>
      <c r="H14" s="3" t="s">
        <v>257</v>
      </c>
    </row>
    <row r="15" spans="2:9" ht="80" customHeight="1">
      <c r="B15" s="183"/>
      <c r="C15" s="115" t="s">
        <v>470</v>
      </c>
      <c r="D15" s="177"/>
      <c r="E15" s="2" t="s">
        <v>10</v>
      </c>
      <c r="F15" s="2">
        <v>2</v>
      </c>
      <c r="G15" s="3" t="s">
        <v>11</v>
      </c>
      <c r="H15" s="3" t="s">
        <v>258</v>
      </c>
    </row>
    <row r="16" spans="2:9" ht="18" customHeight="1">
      <c r="B16" s="257" t="s">
        <v>125</v>
      </c>
      <c r="C16" s="257"/>
      <c r="D16" s="257"/>
      <c r="E16" s="140"/>
      <c r="F16" s="140">
        <v>7</v>
      </c>
      <c r="G16" s="141"/>
      <c r="H16" s="141"/>
    </row>
    <row r="17" spans="2:8" ht="80" customHeight="1">
      <c r="B17" s="195" t="s">
        <v>13</v>
      </c>
      <c r="C17" s="115" t="s">
        <v>471</v>
      </c>
      <c r="D17" s="196" t="s">
        <v>14</v>
      </c>
      <c r="E17" s="2" t="s">
        <v>6</v>
      </c>
      <c r="F17" s="2">
        <v>1</v>
      </c>
      <c r="G17" s="3" t="s">
        <v>7</v>
      </c>
      <c r="H17" s="3" t="s">
        <v>259</v>
      </c>
    </row>
    <row r="18" spans="2:8" ht="80" customHeight="1">
      <c r="B18" s="195"/>
      <c r="C18" s="115" t="s">
        <v>472</v>
      </c>
      <c r="D18" s="196"/>
      <c r="E18" s="2" t="s">
        <v>8</v>
      </c>
      <c r="F18" s="2">
        <v>1</v>
      </c>
      <c r="G18" s="3" t="s">
        <v>9</v>
      </c>
      <c r="H18" s="3" t="s">
        <v>260</v>
      </c>
    </row>
    <row r="19" spans="2:8" ht="80" customHeight="1">
      <c r="B19" s="195"/>
      <c r="C19" s="115" t="s">
        <v>473</v>
      </c>
      <c r="D19" s="196"/>
      <c r="E19" s="2" t="s">
        <v>10</v>
      </c>
      <c r="F19" s="2">
        <v>2</v>
      </c>
      <c r="G19" s="3" t="s">
        <v>11</v>
      </c>
      <c r="H19" s="3" t="s">
        <v>261</v>
      </c>
    </row>
    <row r="20" spans="2:8" ht="80" customHeight="1">
      <c r="B20" s="195"/>
      <c r="C20" s="114" t="s">
        <v>474</v>
      </c>
      <c r="D20" s="196" t="s">
        <v>17</v>
      </c>
      <c r="E20" s="40" t="s">
        <v>6</v>
      </c>
      <c r="F20" s="2">
        <v>1</v>
      </c>
      <c r="G20" s="3" t="s">
        <v>7</v>
      </c>
      <c r="H20" s="3" t="s">
        <v>262</v>
      </c>
    </row>
    <row r="21" spans="2:8" ht="80" customHeight="1">
      <c r="B21" s="195"/>
      <c r="C21" s="115" t="s">
        <v>482</v>
      </c>
      <c r="D21" s="196"/>
      <c r="E21" s="40" t="s">
        <v>8</v>
      </c>
      <c r="F21" s="2">
        <v>1</v>
      </c>
      <c r="G21" s="3" t="s">
        <v>9</v>
      </c>
      <c r="H21" s="3" t="s">
        <v>263</v>
      </c>
    </row>
    <row r="22" spans="2:8" ht="80" customHeight="1">
      <c r="B22" s="195"/>
      <c r="C22" s="115" t="s">
        <v>481</v>
      </c>
      <c r="D22" s="196"/>
      <c r="E22" s="40" t="s">
        <v>10</v>
      </c>
      <c r="F22" s="2">
        <v>2</v>
      </c>
      <c r="G22" s="3" t="s">
        <v>11</v>
      </c>
      <c r="H22" s="3" t="s">
        <v>264</v>
      </c>
    </row>
    <row r="23" spans="2:8" ht="80" customHeight="1">
      <c r="B23" s="195"/>
      <c r="C23" s="115" t="s">
        <v>483</v>
      </c>
      <c r="D23" s="196"/>
      <c r="E23" s="40" t="s">
        <v>18</v>
      </c>
      <c r="F23" s="2">
        <v>1</v>
      </c>
      <c r="G23" s="3" t="s">
        <v>16</v>
      </c>
      <c r="H23" s="3" t="s">
        <v>241</v>
      </c>
    </row>
    <row r="24" spans="2:8" ht="18" customHeight="1">
      <c r="B24" s="257" t="s">
        <v>125</v>
      </c>
      <c r="C24" s="257"/>
      <c r="D24" s="257"/>
      <c r="E24" s="142"/>
      <c r="F24" s="142">
        <f>SUM(F17:F23)</f>
        <v>9</v>
      </c>
      <c r="G24" s="143"/>
      <c r="H24" s="143"/>
    </row>
    <row r="25" spans="2:8" ht="18.5">
      <c r="B25" s="257" t="s">
        <v>125</v>
      </c>
      <c r="C25" s="262"/>
      <c r="D25" s="262"/>
      <c r="E25" s="144"/>
      <c r="F25" s="145">
        <f>SUM(F8,F16,F24)</f>
        <v>25</v>
      </c>
      <c r="G25" s="146"/>
      <c r="H25" s="147"/>
    </row>
  </sheetData>
  <mergeCells count="14">
    <mergeCell ref="B17:B23"/>
    <mergeCell ref="D17:D19"/>
    <mergeCell ref="D20:D23"/>
    <mergeCell ref="B24:D24"/>
    <mergeCell ref="B25:D25"/>
    <mergeCell ref="B9:B15"/>
    <mergeCell ref="D9:D11"/>
    <mergeCell ref="D12:D15"/>
    <mergeCell ref="B16:D16"/>
    <mergeCell ref="B1:H1"/>
    <mergeCell ref="B3:B7"/>
    <mergeCell ref="D3:D4"/>
    <mergeCell ref="D5:D7"/>
    <mergeCell ref="B8:D8"/>
  </mergeCells>
  <phoneticPr fontId="1" type="noConversion"/>
  <pageMargins left="0.7" right="0.7" top="0.75" bottom="0.75" header="0.3" footer="0.3"/>
  <pageSetup paperSize="9" scale="4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09CB7-4708-482A-BB04-CDFB495A5FF1}">
  <sheetPr>
    <pageSetUpPr fitToPage="1"/>
  </sheetPr>
  <dimension ref="B1:H48"/>
  <sheetViews>
    <sheetView showGridLines="0" tabSelected="1" zoomScale="70" zoomScaleNormal="70" workbookViewId="0">
      <selection activeCell="C11" sqref="C11"/>
    </sheetView>
  </sheetViews>
  <sheetFormatPr defaultRowHeight="14.5"/>
  <cols>
    <col min="2" max="6" width="15.6328125" customWidth="1"/>
    <col min="7" max="7" width="88.26953125" customWidth="1"/>
    <col min="8" max="8" width="85.08984375" customWidth="1"/>
  </cols>
  <sheetData>
    <row r="1" spans="2:8" ht="46.5" thickBot="1">
      <c r="B1" s="258" t="s">
        <v>673</v>
      </c>
      <c r="C1" s="259"/>
      <c r="D1" s="260"/>
      <c r="E1" s="260"/>
      <c r="F1" s="260"/>
      <c r="G1" s="260"/>
      <c r="H1" s="261"/>
    </row>
    <row r="2" spans="2:8" ht="23.5">
      <c r="B2" s="138" t="s">
        <v>0</v>
      </c>
      <c r="C2" s="138" t="s">
        <v>462</v>
      </c>
      <c r="D2" s="138" t="s">
        <v>463</v>
      </c>
      <c r="E2" s="139" t="s">
        <v>2</v>
      </c>
      <c r="F2" s="139" t="s">
        <v>464</v>
      </c>
      <c r="G2" s="138" t="s">
        <v>4</v>
      </c>
      <c r="H2" s="138" t="s">
        <v>5</v>
      </c>
    </row>
    <row r="3" spans="2:8" ht="60" customHeight="1">
      <c r="B3" s="263" t="s">
        <v>128</v>
      </c>
      <c r="C3" s="155" t="s">
        <v>694</v>
      </c>
      <c r="D3" s="264" t="s">
        <v>21</v>
      </c>
      <c r="E3" s="156" t="s">
        <v>8</v>
      </c>
      <c r="F3" s="267">
        <v>2</v>
      </c>
      <c r="G3" s="157" t="s">
        <v>22</v>
      </c>
      <c r="H3" s="158" t="s">
        <v>629</v>
      </c>
    </row>
    <row r="4" spans="2:8" ht="60" customHeight="1">
      <c r="B4" s="263"/>
      <c r="C4" s="155" t="s">
        <v>695</v>
      </c>
      <c r="D4" s="265"/>
      <c r="E4" s="156" t="s">
        <v>266</v>
      </c>
      <c r="F4" s="268"/>
      <c r="G4" s="157" t="s">
        <v>22</v>
      </c>
      <c r="H4" s="158" t="s">
        <v>268</v>
      </c>
    </row>
    <row r="5" spans="2:8" ht="60" customHeight="1">
      <c r="B5" s="263"/>
      <c r="C5" s="155" t="s">
        <v>696</v>
      </c>
      <c r="D5" s="265"/>
      <c r="E5" s="156" t="s">
        <v>10</v>
      </c>
      <c r="F5" s="268"/>
      <c r="G5" s="157" t="s">
        <v>23</v>
      </c>
      <c r="H5" s="158" t="s">
        <v>269</v>
      </c>
    </row>
    <row r="6" spans="2:8" ht="60" customHeight="1">
      <c r="B6" s="263"/>
      <c r="C6" s="155" t="s">
        <v>697</v>
      </c>
      <c r="D6" s="266"/>
      <c r="E6" s="155" t="s">
        <v>18</v>
      </c>
      <c r="F6" s="269"/>
      <c r="G6" s="157" t="s">
        <v>24</v>
      </c>
      <c r="H6" s="158" t="s">
        <v>270</v>
      </c>
    </row>
    <row r="7" spans="2:8" ht="60" customHeight="1">
      <c r="B7" s="263"/>
      <c r="C7" s="155" t="s">
        <v>698</v>
      </c>
      <c r="D7" s="264" t="s">
        <v>25</v>
      </c>
      <c r="E7" s="156" t="s">
        <v>6</v>
      </c>
      <c r="F7" s="267">
        <v>2</v>
      </c>
      <c r="G7" s="157" t="s">
        <v>26</v>
      </c>
      <c r="H7" s="158" t="s">
        <v>271</v>
      </c>
    </row>
    <row r="8" spans="2:8" ht="60" customHeight="1">
      <c r="B8" s="263"/>
      <c r="C8" s="155" t="s">
        <v>699</v>
      </c>
      <c r="D8" s="265"/>
      <c r="E8" s="156" t="s">
        <v>8</v>
      </c>
      <c r="F8" s="268"/>
      <c r="G8" s="157" t="s">
        <v>26</v>
      </c>
      <c r="H8" s="158" t="s">
        <v>272</v>
      </c>
    </row>
    <row r="9" spans="2:8" ht="60" customHeight="1">
      <c r="B9" s="263"/>
      <c r="C9" s="155" t="s">
        <v>700</v>
      </c>
      <c r="D9" s="265"/>
      <c r="E9" s="156" t="s">
        <v>10</v>
      </c>
      <c r="F9" s="268"/>
      <c r="G9" s="157" t="s">
        <v>23</v>
      </c>
      <c r="H9" s="158" t="s">
        <v>269</v>
      </c>
    </row>
    <row r="10" spans="2:8" ht="60" customHeight="1">
      <c r="B10" s="263"/>
      <c r="C10" s="155" t="s">
        <v>701</v>
      </c>
      <c r="D10" s="266"/>
      <c r="E10" s="155" t="s">
        <v>18</v>
      </c>
      <c r="F10" s="269"/>
      <c r="G10" s="157" t="s">
        <v>24</v>
      </c>
      <c r="H10" s="158" t="s">
        <v>270</v>
      </c>
    </row>
    <row r="11" spans="2:8" ht="60" customHeight="1">
      <c r="B11" s="263"/>
      <c r="C11" s="155" t="s">
        <v>702</v>
      </c>
      <c r="D11" s="270" t="s">
        <v>27</v>
      </c>
      <c r="E11" s="156" t="s">
        <v>8</v>
      </c>
      <c r="F11" s="267">
        <v>3</v>
      </c>
      <c r="G11" s="157" t="s">
        <v>22</v>
      </c>
      <c r="H11" s="158" t="s">
        <v>273</v>
      </c>
    </row>
    <row r="12" spans="2:8" ht="60" customHeight="1">
      <c r="B12" s="263"/>
      <c r="C12" s="155" t="s">
        <v>630</v>
      </c>
      <c r="D12" s="270"/>
      <c r="E12" s="156" t="s">
        <v>10</v>
      </c>
      <c r="F12" s="268"/>
      <c r="G12" s="157" t="s">
        <v>23</v>
      </c>
      <c r="H12" s="158" t="s">
        <v>269</v>
      </c>
    </row>
    <row r="13" spans="2:8" ht="60" customHeight="1">
      <c r="B13" s="263"/>
      <c r="C13" s="155" t="s">
        <v>631</v>
      </c>
      <c r="D13" s="270"/>
      <c r="E13" s="155" t="s">
        <v>18</v>
      </c>
      <c r="F13" s="269"/>
      <c r="G13" s="159" t="s">
        <v>24</v>
      </c>
      <c r="H13" s="159" t="s">
        <v>270</v>
      </c>
    </row>
    <row r="14" spans="2:8" ht="17.5">
      <c r="B14" s="271" t="s">
        <v>125</v>
      </c>
      <c r="C14" s="271"/>
      <c r="D14" s="271"/>
      <c r="E14" s="160"/>
      <c r="F14" s="160">
        <f>SUM(F3:F13)</f>
        <v>7</v>
      </c>
      <c r="G14" s="161"/>
      <c r="H14" s="162"/>
    </row>
    <row r="15" spans="2:8" ht="60" customHeight="1">
      <c r="B15" s="263" t="s">
        <v>28</v>
      </c>
      <c r="C15" s="155" t="s">
        <v>632</v>
      </c>
      <c r="D15" s="272" t="s">
        <v>29</v>
      </c>
      <c r="E15" s="163" t="s">
        <v>6</v>
      </c>
      <c r="F15" s="273">
        <v>4</v>
      </c>
      <c r="G15" s="159" t="s">
        <v>26</v>
      </c>
      <c r="H15" s="159" t="s">
        <v>274</v>
      </c>
    </row>
    <row r="16" spans="2:8" ht="60" customHeight="1">
      <c r="B16" s="263"/>
      <c r="C16" s="155" t="s">
        <v>633</v>
      </c>
      <c r="D16" s="272"/>
      <c r="E16" s="163" t="s">
        <v>8</v>
      </c>
      <c r="F16" s="274"/>
      <c r="G16" s="159" t="s">
        <v>22</v>
      </c>
      <c r="H16" s="159" t="s">
        <v>275</v>
      </c>
    </row>
    <row r="17" spans="2:8" ht="60" customHeight="1">
      <c r="B17" s="263"/>
      <c r="C17" s="155" t="s">
        <v>634</v>
      </c>
      <c r="D17" s="272"/>
      <c r="E17" s="163" t="s">
        <v>10</v>
      </c>
      <c r="F17" s="274"/>
      <c r="G17" s="159" t="s">
        <v>23</v>
      </c>
      <c r="H17" s="159" t="s">
        <v>269</v>
      </c>
    </row>
    <row r="18" spans="2:8" ht="60" customHeight="1">
      <c r="B18" s="263"/>
      <c r="C18" s="155" t="s">
        <v>635</v>
      </c>
      <c r="D18" s="272"/>
      <c r="E18" s="163" t="s">
        <v>18</v>
      </c>
      <c r="F18" s="275"/>
      <c r="G18" s="159" t="s">
        <v>24</v>
      </c>
      <c r="H18" s="159" t="s">
        <v>276</v>
      </c>
    </row>
    <row r="19" spans="2:8" ht="60" customHeight="1">
      <c r="B19" s="263"/>
      <c r="C19" s="155" t="s">
        <v>636</v>
      </c>
      <c r="D19" s="272" t="s">
        <v>30</v>
      </c>
      <c r="E19" s="163" t="s">
        <v>6</v>
      </c>
      <c r="F19" s="273">
        <v>4</v>
      </c>
      <c r="G19" s="159" t="s">
        <v>26</v>
      </c>
      <c r="H19" s="159" t="s">
        <v>274</v>
      </c>
    </row>
    <row r="20" spans="2:8" ht="60" customHeight="1">
      <c r="B20" s="263"/>
      <c r="C20" s="155" t="s">
        <v>637</v>
      </c>
      <c r="D20" s="272"/>
      <c r="E20" s="163" t="s">
        <v>8</v>
      </c>
      <c r="F20" s="274"/>
      <c r="G20" s="159" t="s">
        <v>22</v>
      </c>
      <c r="H20" s="159" t="s">
        <v>275</v>
      </c>
    </row>
    <row r="21" spans="2:8" ht="60" customHeight="1">
      <c r="B21" s="263"/>
      <c r="C21" s="155" t="s">
        <v>638</v>
      </c>
      <c r="D21" s="272"/>
      <c r="E21" s="163" t="s">
        <v>10</v>
      </c>
      <c r="F21" s="274"/>
      <c r="G21" s="159" t="s">
        <v>23</v>
      </c>
      <c r="H21" s="159" t="s">
        <v>269</v>
      </c>
    </row>
    <row r="22" spans="2:8" ht="60" customHeight="1">
      <c r="B22" s="263"/>
      <c r="C22" s="155" t="s">
        <v>639</v>
      </c>
      <c r="D22" s="272"/>
      <c r="E22" s="163" t="s">
        <v>18</v>
      </c>
      <c r="F22" s="275"/>
      <c r="G22" s="159" t="s">
        <v>24</v>
      </c>
      <c r="H22" s="159" t="s">
        <v>277</v>
      </c>
    </row>
    <row r="23" spans="2:8" ht="60" customHeight="1">
      <c r="B23" s="263"/>
      <c r="C23" s="155" t="s">
        <v>640</v>
      </c>
      <c r="D23" s="272" t="s">
        <v>31</v>
      </c>
      <c r="E23" s="163" t="s">
        <v>6</v>
      </c>
      <c r="F23" s="273">
        <v>4</v>
      </c>
      <c r="G23" s="159" t="s">
        <v>26</v>
      </c>
      <c r="H23" s="159" t="s">
        <v>274</v>
      </c>
    </row>
    <row r="24" spans="2:8" ht="60" customHeight="1">
      <c r="B24" s="263"/>
      <c r="C24" s="155" t="s">
        <v>641</v>
      </c>
      <c r="D24" s="272"/>
      <c r="E24" s="163" t="s">
        <v>8</v>
      </c>
      <c r="F24" s="274"/>
      <c r="G24" s="159" t="s">
        <v>22</v>
      </c>
      <c r="H24" s="159" t="s">
        <v>275</v>
      </c>
    </row>
    <row r="25" spans="2:8" ht="60" customHeight="1">
      <c r="B25" s="263"/>
      <c r="C25" s="155" t="s">
        <v>642</v>
      </c>
      <c r="D25" s="272"/>
      <c r="E25" s="163" t="s">
        <v>10</v>
      </c>
      <c r="F25" s="274"/>
      <c r="G25" s="159" t="s">
        <v>23</v>
      </c>
      <c r="H25" s="159" t="s">
        <v>269</v>
      </c>
    </row>
    <row r="26" spans="2:8" ht="60" customHeight="1">
      <c r="B26" s="263"/>
      <c r="C26" s="155" t="s">
        <v>643</v>
      </c>
      <c r="D26" s="272"/>
      <c r="E26" s="163" t="s">
        <v>18</v>
      </c>
      <c r="F26" s="275"/>
      <c r="G26" s="159" t="s">
        <v>24</v>
      </c>
      <c r="H26" s="159" t="s">
        <v>278</v>
      </c>
    </row>
    <row r="27" spans="2:8" ht="17.5">
      <c r="B27" s="271" t="s">
        <v>125</v>
      </c>
      <c r="C27" s="271"/>
      <c r="D27" s="271"/>
      <c r="E27" s="160"/>
      <c r="F27" s="160">
        <f>SUM(F15:F26)</f>
        <v>12</v>
      </c>
      <c r="G27" s="161"/>
      <c r="H27" s="162"/>
    </row>
    <row r="28" spans="2:8" ht="60" customHeight="1">
      <c r="B28" s="263" t="s">
        <v>32</v>
      </c>
      <c r="C28" s="155" t="s">
        <v>644</v>
      </c>
      <c r="D28" s="276" t="s">
        <v>33</v>
      </c>
      <c r="E28" s="163" t="s">
        <v>8</v>
      </c>
      <c r="F28" s="273">
        <v>3</v>
      </c>
      <c r="G28" s="159" t="s">
        <v>34</v>
      </c>
      <c r="H28" s="159" t="s">
        <v>279</v>
      </c>
    </row>
    <row r="29" spans="2:8" ht="60" customHeight="1">
      <c r="B29" s="263"/>
      <c r="C29" s="155" t="s">
        <v>645</v>
      </c>
      <c r="D29" s="277"/>
      <c r="E29" s="163" t="s">
        <v>10</v>
      </c>
      <c r="F29" s="274"/>
      <c r="G29" s="159" t="s">
        <v>35</v>
      </c>
      <c r="H29" s="159" t="s">
        <v>269</v>
      </c>
    </row>
    <row r="30" spans="2:8" ht="60" customHeight="1">
      <c r="B30" s="263"/>
      <c r="C30" s="155" t="s">
        <v>646</v>
      </c>
      <c r="D30" s="278"/>
      <c r="E30" s="163" t="s">
        <v>36</v>
      </c>
      <c r="F30" s="275"/>
      <c r="G30" s="159" t="s">
        <v>24</v>
      </c>
      <c r="H30" s="164" t="s">
        <v>281</v>
      </c>
    </row>
    <row r="31" spans="2:8" ht="60" customHeight="1">
      <c r="B31" s="263"/>
      <c r="C31" s="155" t="s">
        <v>647</v>
      </c>
      <c r="D31" s="276" t="s">
        <v>37</v>
      </c>
      <c r="E31" s="163" t="s">
        <v>6</v>
      </c>
      <c r="F31" s="273">
        <v>4</v>
      </c>
      <c r="G31" s="159" t="s">
        <v>26</v>
      </c>
      <c r="H31" s="159" t="s">
        <v>271</v>
      </c>
    </row>
    <row r="32" spans="2:8" ht="60" customHeight="1">
      <c r="B32" s="263"/>
      <c r="C32" s="155" t="s">
        <v>648</v>
      </c>
      <c r="D32" s="277"/>
      <c r="E32" s="163" t="s">
        <v>8</v>
      </c>
      <c r="F32" s="274"/>
      <c r="G32" s="159" t="s">
        <v>38</v>
      </c>
      <c r="H32" s="159" t="s">
        <v>279</v>
      </c>
    </row>
    <row r="33" spans="2:8" ht="60" customHeight="1">
      <c r="B33" s="263"/>
      <c r="C33" s="155" t="s">
        <v>649</v>
      </c>
      <c r="D33" s="277"/>
      <c r="E33" s="163" t="s">
        <v>10</v>
      </c>
      <c r="F33" s="274"/>
      <c r="G33" s="159" t="s">
        <v>39</v>
      </c>
      <c r="H33" s="159" t="s">
        <v>269</v>
      </c>
    </row>
    <row r="34" spans="2:8" ht="60" customHeight="1">
      <c r="B34" s="263"/>
      <c r="C34" s="155" t="s">
        <v>650</v>
      </c>
      <c r="D34" s="278"/>
      <c r="E34" s="163" t="s">
        <v>36</v>
      </c>
      <c r="F34" s="275"/>
      <c r="G34" s="159" t="s">
        <v>24</v>
      </c>
      <c r="H34" s="164" t="s">
        <v>282</v>
      </c>
    </row>
    <row r="35" spans="2:8" ht="60" customHeight="1">
      <c r="B35" s="263"/>
      <c r="C35" s="155" t="s">
        <v>651</v>
      </c>
      <c r="D35" s="276" t="s">
        <v>652</v>
      </c>
      <c r="E35" s="163" t="s">
        <v>6</v>
      </c>
      <c r="F35" s="273">
        <v>4</v>
      </c>
      <c r="G35" s="159" t="s">
        <v>26</v>
      </c>
      <c r="H35" s="159" t="s">
        <v>271</v>
      </c>
    </row>
    <row r="36" spans="2:8" ht="60" customHeight="1">
      <c r="B36" s="263"/>
      <c r="C36" s="155" t="s">
        <v>653</v>
      </c>
      <c r="D36" s="277"/>
      <c r="E36" s="163" t="s">
        <v>8</v>
      </c>
      <c r="F36" s="274"/>
      <c r="G36" s="159" t="s">
        <v>41</v>
      </c>
      <c r="H36" s="159" t="s">
        <v>283</v>
      </c>
    </row>
    <row r="37" spans="2:8" ht="60" customHeight="1">
      <c r="B37" s="263"/>
      <c r="C37" s="155" t="s">
        <v>654</v>
      </c>
      <c r="D37" s="277"/>
      <c r="E37" s="163" t="s">
        <v>10</v>
      </c>
      <c r="F37" s="274"/>
      <c r="G37" s="159" t="s">
        <v>42</v>
      </c>
      <c r="H37" s="159" t="s">
        <v>269</v>
      </c>
    </row>
    <row r="38" spans="2:8" ht="60" customHeight="1">
      <c r="B38" s="263"/>
      <c r="C38" s="155" t="s">
        <v>655</v>
      </c>
      <c r="D38" s="278"/>
      <c r="E38" s="163" t="s">
        <v>36</v>
      </c>
      <c r="F38" s="275"/>
      <c r="G38" s="159" t="s">
        <v>656</v>
      </c>
      <c r="H38" s="164" t="s">
        <v>284</v>
      </c>
    </row>
    <row r="39" spans="2:8" ht="17.5">
      <c r="B39" s="271" t="s">
        <v>125</v>
      </c>
      <c r="C39" s="271"/>
      <c r="D39" s="271"/>
      <c r="E39" s="160"/>
      <c r="F39" s="160">
        <f>SUM(F28:F38)</f>
        <v>11</v>
      </c>
      <c r="G39" s="161"/>
      <c r="H39" s="162"/>
    </row>
    <row r="40" spans="2:8" ht="52.5">
      <c r="B40" s="263" t="s">
        <v>657</v>
      </c>
      <c r="C40" s="155" t="s">
        <v>658</v>
      </c>
      <c r="D40" s="276" t="s">
        <v>659</v>
      </c>
      <c r="E40" s="163" t="s">
        <v>8</v>
      </c>
      <c r="F40" s="273">
        <v>3</v>
      </c>
      <c r="G40" s="159" t="s">
        <v>660</v>
      </c>
      <c r="H40" s="164" t="s">
        <v>661</v>
      </c>
    </row>
    <row r="41" spans="2:8" ht="52.5">
      <c r="B41" s="263"/>
      <c r="C41" s="155" t="s">
        <v>662</v>
      </c>
      <c r="D41" s="277"/>
      <c r="E41" s="163" t="s">
        <v>10</v>
      </c>
      <c r="F41" s="274"/>
      <c r="G41" s="159" t="s">
        <v>656</v>
      </c>
      <c r="H41" s="164" t="s">
        <v>288</v>
      </c>
    </row>
    <row r="42" spans="2:8" ht="52.5">
      <c r="B42" s="263"/>
      <c r="C42" s="155" t="s">
        <v>663</v>
      </c>
      <c r="D42" s="278"/>
      <c r="E42" s="163" t="s">
        <v>36</v>
      </c>
      <c r="F42" s="275"/>
      <c r="G42" s="159" t="s">
        <v>656</v>
      </c>
      <c r="H42" s="164" t="s">
        <v>664</v>
      </c>
    </row>
    <row r="43" spans="2:8" ht="17.5">
      <c r="B43" s="271" t="s">
        <v>125</v>
      </c>
      <c r="C43" s="271"/>
      <c r="D43" s="271"/>
      <c r="E43" s="160"/>
      <c r="F43" s="160">
        <v>3</v>
      </c>
      <c r="G43" s="161"/>
      <c r="H43" s="162"/>
    </row>
    <row r="44" spans="2:8" ht="52.5">
      <c r="B44" s="279" t="s">
        <v>665</v>
      </c>
      <c r="C44" s="155" t="s">
        <v>666</v>
      </c>
      <c r="D44" s="276" t="s">
        <v>667</v>
      </c>
      <c r="E44" s="163" t="s">
        <v>8</v>
      </c>
      <c r="F44" s="273">
        <v>2</v>
      </c>
      <c r="G44" s="159" t="s">
        <v>22</v>
      </c>
      <c r="H44" s="164" t="s">
        <v>285</v>
      </c>
    </row>
    <row r="45" spans="2:8" ht="35">
      <c r="B45" s="280"/>
      <c r="C45" s="155" t="s">
        <v>668</v>
      </c>
      <c r="D45" s="277"/>
      <c r="E45" s="163" t="s">
        <v>669</v>
      </c>
      <c r="F45" s="274"/>
      <c r="G45" s="159" t="s">
        <v>670</v>
      </c>
      <c r="H45" s="164" t="s">
        <v>286</v>
      </c>
    </row>
    <row r="46" spans="2:8" ht="35">
      <c r="B46" s="281"/>
      <c r="C46" s="155" t="s">
        <v>671</v>
      </c>
      <c r="D46" s="278"/>
      <c r="E46" s="163" t="s">
        <v>36</v>
      </c>
      <c r="F46" s="275"/>
      <c r="G46" s="159" t="s">
        <v>670</v>
      </c>
      <c r="H46" s="164" t="s">
        <v>672</v>
      </c>
    </row>
    <row r="47" spans="2:8" ht="17.5">
      <c r="B47" s="271" t="s">
        <v>125</v>
      </c>
      <c r="C47" s="271"/>
      <c r="D47" s="271"/>
      <c r="E47" s="160"/>
      <c r="F47" s="160">
        <v>2</v>
      </c>
      <c r="G47" s="161"/>
      <c r="H47" s="162"/>
    </row>
    <row r="48" spans="2:8" ht="17.5">
      <c r="B48" s="271" t="s">
        <v>125</v>
      </c>
      <c r="C48" s="282"/>
      <c r="D48" s="282"/>
      <c r="E48" s="165"/>
      <c r="F48" s="166">
        <f>F14+F27+F39+F43+F47</f>
        <v>35</v>
      </c>
      <c r="G48" s="167"/>
      <c r="H48" s="168"/>
    </row>
  </sheetData>
  <mergeCells count="34">
    <mergeCell ref="B44:B46"/>
    <mergeCell ref="D44:D46"/>
    <mergeCell ref="F44:F46"/>
    <mergeCell ref="B47:D47"/>
    <mergeCell ref="B48:D48"/>
    <mergeCell ref="B39:D39"/>
    <mergeCell ref="B40:B42"/>
    <mergeCell ref="D40:D42"/>
    <mergeCell ref="F40:F42"/>
    <mergeCell ref="B43:D43"/>
    <mergeCell ref="B27:D27"/>
    <mergeCell ref="B28:B38"/>
    <mergeCell ref="D28:D30"/>
    <mergeCell ref="F28:F30"/>
    <mergeCell ref="D31:D34"/>
    <mergeCell ref="F31:F34"/>
    <mergeCell ref="D35:D38"/>
    <mergeCell ref="F35:F38"/>
    <mergeCell ref="B14:D14"/>
    <mergeCell ref="B15:B26"/>
    <mergeCell ref="D15:D18"/>
    <mergeCell ref="F15:F18"/>
    <mergeCell ref="D19:D22"/>
    <mergeCell ref="F19:F22"/>
    <mergeCell ref="D23:D26"/>
    <mergeCell ref="F23:F26"/>
    <mergeCell ref="B1:H1"/>
    <mergeCell ref="B3:B13"/>
    <mergeCell ref="D3:D6"/>
    <mergeCell ref="F3:F6"/>
    <mergeCell ref="D7:D10"/>
    <mergeCell ref="F7:F10"/>
    <mergeCell ref="D11:D13"/>
    <mergeCell ref="F11:F13"/>
  </mergeCells>
  <phoneticPr fontId="1" type="noConversion"/>
  <pageMargins left="0.7" right="0.7" top="0.75" bottom="0.75" header="0.3" footer="0.3"/>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AE320-47BC-4BE0-BC5E-14B870D13311}">
  <sheetPr>
    <pageSetUpPr fitToPage="1"/>
  </sheetPr>
  <dimension ref="B1:H58"/>
  <sheetViews>
    <sheetView showGridLines="0" topLeftCell="A48" zoomScale="70" zoomScaleNormal="70" workbookViewId="0">
      <selection activeCell="B1" sqref="B1:H58"/>
    </sheetView>
  </sheetViews>
  <sheetFormatPr defaultRowHeight="14.5"/>
  <cols>
    <col min="3" max="3" width="12.7265625" customWidth="1"/>
    <col min="4" max="4" width="22.7265625" customWidth="1"/>
    <col min="5" max="5" width="26.36328125" customWidth="1"/>
    <col min="6" max="6" width="14.453125" customWidth="1"/>
    <col min="7" max="7" width="80.36328125" customWidth="1"/>
    <col min="8" max="8" width="92.7265625" customWidth="1"/>
  </cols>
  <sheetData>
    <row r="1" spans="2:8" ht="46.5" thickBot="1">
      <c r="B1" s="258" t="s">
        <v>674</v>
      </c>
      <c r="C1" s="259"/>
      <c r="D1" s="286"/>
      <c r="E1" s="286"/>
      <c r="F1" s="286"/>
      <c r="G1" s="286"/>
      <c r="H1" s="287"/>
    </row>
    <row r="2" spans="2:8" ht="47">
      <c r="B2" s="138" t="s">
        <v>484</v>
      </c>
      <c r="C2" s="138" t="s">
        <v>485</v>
      </c>
      <c r="D2" s="138" t="s">
        <v>486</v>
      </c>
      <c r="E2" s="139" t="s">
        <v>487</v>
      </c>
      <c r="F2" s="139" t="s">
        <v>488</v>
      </c>
      <c r="G2" s="138" t="s">
        <v>489</v>
      </c>
      <c r="H2" s="138" t="s">
        <v>490</v>
      </c>
    </row>
    <row r="3" spans="2:8" ht="129.5" hidden="1">
      <c r="B3" s="243" t="s">
        <v>491</v>
      </c>
      <c r="C3" s="40" t="s">
        <v>492</v>
      </c>
      <c r="D3" s="123" t="s">
        <v>131</v>
      </c>
      <c r="E3" s="103" t="s">
        <v>435</v>
      </c>
      <c r="F3" s="104">
        <v>1</v>
      </c>
      <c r="G3" s="100" t="s">
        <v>436</v>
      </c>
      <c r="H3" s="105" t="s">
        <v>437</v>
      </c>
    </row>
    <row r="4" spans="2:8" ht="60" customHeight="1">
      <c r="B4" s="244"/>
      <c r="C4" s="40" t="s">
        <v>493</v>
      </c>
      <c r="D4" s="288" t="s">
        <v>131</v>
      </c>
      <c r="E4" s="40" t="s">
        <v>6</v>
      </c>
      <c r="F4" s="289">
        <v>2</v>
      </c>
      <c r="G4" s="19" t="s">
        <v>134</v>
      </c>
      <c r="H4" s="127" t="s">
        <v>135</v>
      </c>
    </row>
    <row r="5" spans="2:8" ht="60" customHeight="1">
      <c r="B5" s="244"/>
      <c r="C5" s="40" t="s">
        <v>494</v>
      </c>
      <c r="D5" s="288"/>
      <c r="E5" s="40" t="s">
        <v>8</v>
      </c>
      <c r="F5" s="289"/>
      <c r="G5" s="19" t="s">
        <v>134</v>
      </c>
      <c r="H5" s="127" t="s">
        <v>135</v>
      </c>
    </row>
    <row r="6" spans="2:8" ht="60" customHeight="1">
      <c r="B6" s="244"/>
      <c r="C6" s="40" t="s">
        <v>495</v>
      </c>
      <c r="D6" s="288"/>
      <c r="E6" s="40" t="s">
        <v>10</v>
      </c>
      <c r="F6" s="289"/>
      <c r="G6" s="19" t="s">
        <v>136</v>
      </c>
      <c r="H6" s="127" t="s">
        <v>137</v>
      </c>
    </row>
    <row r="7" spans="2:8" ht="60" customHeight="1">
      <c r="B7" s="244"/>
      <c r="C7" s="40" t="s">
        <v>496</v>
      </c>
      <c r="D7" s="288"/>
      <c r="E7" s="40" t="s">
        <v>18</v>
      </c>
      <c r="F7" s="289"/>
      <c r="G7" s="19" t="s">
        <v>138</v>
      </c>
      <c r="H7" s="127" t="s">
        <v>139</v>
      </c>
    </row>
    <row r="8" spans="2:8" ht="60" customHeight="1">
      <c r="B8" s="244"/>
      <c r="C8" s="40" t="s">
        <v>497</v>
      </c>
      <c r="D8" s="290" t="s">
        <v>132</v>
      </c>
      <c r="E8" s="40" t="s">
        <v>6</v>
      </c>
      <c r="F8" s="289"/>
      <c r="G8" s="128" t="s">
        <v>140</v>
      </c>
      <c r="H8" s="129" t="s">
        <v>141</v>
      </c>
    </row>
    <row r="9" spans="2:8" ht="60" customHeight="1">
      <c r="B9" s="244"/>
      <c r="C9" s="40" t="s">
        <v>498</v>
      </c>
      <c r="D9" s="290"/>
      <c r="E9" s="40" t="s">
        <v>8</v>
      </c>
      <c r="F9" s="289"/>
      <c r="G9" s="128" t="s">
        <v>140</v>
      </c>
      <c r="H9" s="129" t="s">
        <v>141</v>
      </c>
    </row>
    <row r="10" spans="2:8" ht="60" customHeight="1">
      <c r="B10" s="244"/>
      <c r="C10" s="40" t="s">
        <v>499</v>
      </c>
      <c r="D10" s="290"/>
      <c r="E10" s="40" t="s">
        <v>10</v>
      </c>
      <c r="F10" s="289"/>
      <c r="G10" s="128" t="s">
        <v>142</v>
      </c>
      <c r="H10" s="129" t="s">
        <v>137</v>
      </c>
    </row>
    <row r="11" spans="2:8" ht="60" customHeight="1">
      <c r="B11" s="244"/>
      <c r="C11" s="40" t="s">
        <v>500</v>
      </c>
      <c r="D11" s="290"/>
      <c r="E11" s="40" t="s">
        <v>18</v>
      </c>
      <c r="F11" s="289"/>
      <c r="G11" s="128" t="s">
        <v>138</v>
      </c>
      <c r="H11" s="129" t="s">
        <v>139</v>
      </c>
    </row>
    <row r="12" spans="2:8" ht="60" customHeight="1">
      <c r="B12" s="244"/>
      <c r="C12" s="40" t="s">
        <v>501</v>
      </c>
      <c r="D12" s="288" t="s">
        <v>133</v>
      </c>
      <c r="E12" s="40" t="s">
        <v>6</v>
      </c>
      <c r="F12" s="289"/>
      <c r="G12" s="19" t="s">
        <v>143</v>
      </c>
      <c r="H12" s="127" t="s">
        <v>135</v>
      </c>
    </row>
    <row r="13" spans="2:8" ht="60" customHeight="1">
      <c r="B13" s="244"/>
      <c r="C13" s="40" t="s">
        <v>502</v>
      </c>
      <c r="D13" s="288"/>
      <c r="E13" s="40" t="s">
        <v>8</v>
      </c>
      <c r="F13" s="289"/>
      <c r="G13" s="19" t="s">
        <v>143</v>
      </c>
      <c r="H13" s="127" t="s">
        <v>135</v>
      </c>
    </row>
    <row r="14" spans="2:8" ht="60" customHeight="1">
      <c r="B14" s="244"/>
      <c r="C14" s="40" t="s">
        <v>503</v>
      </c>
      <c r="D14" s="288"/>
      <c r="E14" s="40" t="s">
        <v>10</v>
      </c>
      <c r="F14" s="289"/>
      <c r="G14" s="19" t="s">
        <v>144</v>
      </c>
      <c r="H14" s="127" t="s">
        <v>137</v>
      </c>
    </row>
    <row r="15" spans="2:8" ht="60" customHeight="1">
      <c r="B15" s="244"/>
      <c r="C15" s="40" t="s">
        <v>504</v>
      </c>
      <c r="D15" s="288"/>
      <c r="E15" s="40" t="s">
        <v>18</v>
      </c>
      <c r="F15" s="289"/>
      <c r="G15" s="19" t="s">
        <v>138</v>
      </c>
      <c r="H15" s="127" t="s">
        <v>139</v>
      </c>
    </row>
    <row r="16" spans="2:8" ht="18.5">
      <c r="B16" s="245"/>
      <c r="C16" s="40"/>
      <c r="D16" s="149"/>
      <c r="E16" s="140" t="s">
        <v>61</v>
      </c>
      <c r="F16" s="140">
        <v>2</v>
      </c>
      <c r="G16" s="149"/>
      <c r="H16" s="149"/>
    </row>
    <row r="17" spans="2:8" ht="60" customHeight="1">
      <c r="B17" s="294" t="s">
        <v>145</v>
      </c>
      <c r="C17" s="40" t="s">
        <v>505</v>
      </c>
      <c r="D17" s="290" t="s">
        <v>146</v>
      </c>
      <c r="E17" s="40" t="s">
        <v>6</v>
      </c>
      <c r="F17" s="289">
        <v>4</v>
      </c>
      <c r="G17" s="128" t="s">
        <v>236</v>
      </c>
      <c r="H17" s="129" t="s">
        <v>147</v>
      </c>
    </row>
    <row r="18" spans="2:8" ht="60" customHeight="1">
      <c r="B18" s="294"/>
      <c r="C18" s="40" t="s">
        <v>506</v>
      </c>
      <c r="D18" s="290"/>
      <c r="E18" s="40" t="s">
        <v>8</v>
      </c>
      <c r="F18" s="289"/>
      <c r="G18" s="128" t="s">
        <v>236</v>
      </c>
      <c r="H18" s="129" t="s">
        <v>148</v>
      </c>
    </row>
    <row r="19" spans="2:8" ht="60" customHeight="1">
      <c r="B19" s="294"/>
      <c r="C19" s="40" t="s">
        <v>507</v>
      </c>
      <c r="D19" s="290"/>
      <c r="E19" s="40" t="s">
        <v>10</v>
      </c>
      <c r="F19" s="289"/>
      <c r="G19" s="128" t="s">
        <v>237</v>
      </c>
      <c r="H19" s="129" t="s">
        <v>137</v>
      </c>
    </row>
    <row r="20" spans="2:8" ht="60" customHeight="1">
      <c r="B20" s="294"/>
      <c r="C20" s="40" t="s">
        <v>508</v>
      </c>
      <c r="D20" s="290"/>
      <c r="E20" s="40" t="s">
        <v>18</v>
      </c>
      <c r="F20" s="289"/>
      <c r="G20" s="128" t="s">
        <v>152</v>
      </c>
      <c r="H20" s="129" t="s">
        <v>139</v>
      </c>
    </row>
    <row r="21" spans="2:8" ht="60" customHeight="1">
      <c r="B21" s="294"/>
      <c r="C21" s="40" t="s">
        <v>509</v>
      </c>
      <c r="D21" s="290" t="s">
        <v>149</v>
      </c>
      <c r="E21" s="40" t="s">
        <v>6</v>
      </c>
      <c r="F21" s="289"/>
      <c r="G21" s="128" t="s">
        <v>150</v>
      </c>
      <c r="H21" s="129" t="s">
        <v>147</v>
      </c>
    </row>
    <row r="22" spans="2:8" ht="60" customHeight="1">
      <c r="B22" s="294"/>
      <c r="C22" s="40" t="s">
        <v>510</v>
      </c>
      <c r="D22" s="290"/>
      <c r="E22" s="40" t="s">
        <v>8</v>
      </c>
      <c r="F22" s="289"/>
      <c r="G22" s="128" t="s">
        <v>150</v>
      </c>
      <c r="H22" s="129" t="s">
        <v>148</v>
      </c>
    </row>
    <row r="23" spans="2:8" ht="60" customHeight="1">
      <c r="B23" s="294"/>
      <c r="C23" s="40" t="s">
        <v>511</v>
      </c>
      <c r="D23" s="290"/>
      <c r="E23" s="40" t="s">
        <v>10</v>
      </c>
      <c r="F23" s="289"/>
      <c r="G23" s="128" t="s">
        <v>151</v>
      </c>
      <c r="H23" s="129" t="s">
        <v>137</v>
      </c>
    </row>
    <row r="24" spans="2:8" ht="60" customHeight="1">
      <c r="B24" s="294"/>
      <c r="C24" s="40" t="s">
        <v>512</v>
      </c>
      <c r="D24" s="290"/>
      <c r="E24" s="40" t="s">
        <v>18</v>
      </c>
      <c r="F24" s="289"/>
      <c r="G24" s="128" t="s">
        <v>152</v>
      </c>
      <c r="H24" s="129" t="s">
        <v>139</v>
      </c>
    </row>
    <row r="25" spans="2:8" ht="60" customHeight="1">
      <c r="B25" s="294"/>
      <c r="C25" s="40" t="s">
        <v>513</v>
      </c>
      <c r="D25" s="290" t="s">
        <v>153</v>
      </c>
      <c r="E25" s="40" t="s">
        <v>6</v>
      </c>
      <c r="F25" s="289"/>
      <c r="G25" s="128" t="s">
        <v>154</v>
      </c>
      <c r="H25" s="129" t="s">
        <v>147</v>
      </c>
    </row>
    <row r="26" spans="2:8" ht="60" customHeight="1">
      <c r="B26" s="294"/>
      <c r="C26" s="40" t="s">
        <v>514</v>
      </c>
      <c r="D26" s="290"/>
      <c r="E26" s="40" t="s">
        <v>8</v>
      </c>
      <c r="F26" s="289"/>
      <c r="G26" s="128" t="s">
        <v>154</v>
      </c>
      <c r="H26" s="129" t="s">
        <v>148</v>
      </c>
    </row>
    <row r="27" spans="2:8" ht="60" customHeight="1">
      <c r="B27" s="294"/>
      <c r="C27" s="40" t="s">
        <v>515</v>
      </c>
      <c r="D27" s="290"/>
      <c r="E27" s="40" t="s">
        <v>10</v>
      </c>
      <c r="F27" s="289"/>
      <c r="G27" s="128" t="s">
        <v>155</v>
      </c>
      <c r="H27" s="129" t="s">
        <v>137</v>
      </c>
    </row>
    <row r="28" spans="2:8" ht="60" customHeight="1">
      <c r="B28" s="294"/>
      <c r="C28" s="40" t="s">
        <v>516</v>
      </c>
      <c r="D28" s="290"/>
      <c r="E28" s="40" t="s">
        <v>18</v>
      </c>
      <c r="F28" s="289"/>
      <c r="G28" s="128" t="s">
        <v>152</v>
      </c>
      <c r="H28" s="129" t="s">
        <v>139</v>
      </c>
    </row>
    <row r="29" spans="2:8" ht="18.5">
      <c r="B29" s="294"/>
      <c r="C29" s="40"/>
      <c r="D29" s="149"/>
      <c r="E29" s="140" t="s">
        <v>61</v>
      </c>
      <c r="F29" s="140">
        <f>SUM(F17)</f>
        <v>4</v>
      </c>
      <c r="G29" s="149"/>
      <c r="H29" s="149"/>
    </row>
    <row r="30" spans="2:8" ht="196.5" hidden="1" customHeight="1">
      <c r="B30" s="243" t="s">
        <v>517</v>
      </c>
      <c r="C30" s="40" t="s">
        <v>518</v>
      </c>
      <c r="D30" s="106" t="s">
        <v>156</v>
      </c>
      <c r="E30" s="103" t="s">
        <v>435</v>
      </c>
      <c r="F30" s="102">
        <v>1</v>
      </c>
      <c r="G30" s="105" t="s">
        <v>443</v>
      </c>
      <c r="H30" s="105" t="s">
        <v>444</v>
      </c>
    </row>
    <row r="31" spans="2:8" ht="80.150000000000006" customHeight="1">
      <c r="B31" s="244"/>
      <c r="C31" s="40" t="s">
        <v>519</v>
      </c>
      <c r="D31" s="290" t="s">
        <v>156</v>
      </c>
      <c r="E31" s="40" t="s">
        <v>6</v>
      </c>
      <c r="F31" s="289">
        <v>4</v>
      </c>
      <c r="G31" s="128" t="s">
        <v>158</v>
      </c>
      <c r="H31" s="129" t="s">
        <v>141</v>
      </c>
    </row>
    <row r="32" spans="2:8" ht="80.150000000000006" customHeight="1">
      <c r="B32" s="244"/>
      <c r="C32" s="40" t="s">
        <v>520</v>
      </c>
      <c r="D32" s="290"/>
      <c r="E32" s="40" t="s">
        <v>8</v>
      </c>
      <c r="F32" s="289"/>
      <c r="G32" s="128" t="s">
        <v>159</v>
      </c>
      <c r="H32" s="129" t="s">
        <v>141</v>
      </c>
    </row>
    <row r="33" spans="2:8" ht="80.150000000000006" customHeight="1">
      <c r="B33" s="244"/>
      <c r="C33" s="40" t="s">
        <v>521</v>
      </c>
      <c r="D33" s="290"/>
      <c r="E33" s="40" t="s">
        <v>10</v>
      </c>
      <c r="F33" s="289"/>
      <c r="G33" s="128" t="s">
        <v>160</v>
      </c>
      <c r="H33" s="129" t="s">
        <v>137</v>
      </c>
    </row>
    <row r="34" spans="2:8" ht="80.150000000000006" customHeight="1">
      <c r="B34" s="244"/>
      <c r="C34" s="40" t="s">
        <v>522</v>
      </c>
      <c r="D34" s="290"/>
      <c r="E34" s="40" t="s">
        <v>18</v>
      </c>
      <c r="F34" s="289"/>
      <c r="G34" s="128" t="s">
        <v>161</v>
      </c>
      <c r="H34" s="129" t="s">
        <v>139</v>
      </c>
    </row>
    <row r="35" spans="2:8" ht="80.150000000000006" customHeight="1">
      <c r="B35" s="244"/>
      <c r="C35" s="40" t="s">
        <v>523</v>
      </c>
      <c r="D35" s="290" t="s">
        <v>157</v>
      </c>
      <c r="E35" s="40" t="s">
        <v>6</v>
      </c>
      <c r="F35" s="289"/>
      <c r="G35" s="128" t="s">
        <v>162</v>
      </c>
      <c r="H35" s="129" t="s">
        <v>141</v>
      </c>
    </row>
    <row r="36" spans="2:8" ht="80.150000000000006" customHeight="1">
      <c r="B36" s="244"/>
      <c r="C36" s="40" t="s">
        <v>524</v>
      </c>
      <c r="D36" s="290"/>
      <c r="E36" s="40" t="s">
        <v>8</v>
      </c>
      <c r="F36" s="289"/>
      <c r="G36" s="128" t="s">
        <v>162</v>
      </c>
      <c r="H36" s="129" t="s">
        <v>141</v>
      </c>
    </row>
    <row r="37" spans="2:8" ht="80.150000000000006" customHeight="1">
      <c r="B37" s="244"/>
      <c r="C37" s="40" t="s">
        <v>525</v>
      </c>
      <c r="D37" s="290"/>
      <c r="E37" s="40" t="s">
        <v>10</v>
      </c>
      <c r="F37" s="289"/>
      <c r="G37" s="128" t="s">
        <v>163</v>
      </c>
      <c r="H37" s="129" t="s">
        <v>137</v>
      </c>
    </row>
    <row r="38" spans="2:8" ht="80.150000000000006" customHeight="1">
      <c r="B38" s="244"/>
      <c r="C38" s="40" t="s">
        <v>526</v>
      </c>
      <c r="D38" s="290"/>
      <c r="E38" s="40" t="s">
        <v>18</v>
      </c>
      <c r="F38" s="289"/>
      <c r="G38" s="128" t="s">
        <v>164</v>
      </c>
      <c r="H38" s="129" t="s">
        <v>139</v>
      </c>
    </row>
    <row r="39" spans="2:8" ht="80.150000000000006" customHeight="1">
      <c r="B39" s="244"/>
      <c r="C39" s="40" t="s">
        <v>527</v>
      </c>
      <c r="D39" s="288" t="s">
        <v>165</v>
      </c>
      <c r="E39" s="40" t="s">
        <v>6</v>
      </c>
      <c r="F39" s="289"/>
      <c r="G39" s="19" t="s">
        <v>166</v>
      </c>
      <c r="H39" s="127" t="s">
        <v>135</v>
      </c>
    </row>
    <row r="40" spans="2:8" ht="80.150000000000006" customHeight="1">
      <c r="B40" s="244"/>
      <c r="C40" s="40" t="s">
        <v>528</v>
      </c>
      <c r="D40" s="288"/>
      <c r="E40" s="40" t="s">
        <v>8</v>
      </c>
      <c r="F40" s="289"/>
      <c r="G40" s="19" t="s">
        <v>166</v>
      </c>
      <c r="H40" s="127" t="s">
        <v>135</v>
      </c>
    </row>
    <row r="41" spans="2:8" ht="80.150000000000006" customHeight="1">
      <c r="B41" s="244"/>
      <c r="C41" s="40" t="s">
        <v>529</v>
      </c>
      <c r="D41" s="288"/>
      <c r="E41" s="40" t="s">
        <v>10</v>
      </c>
      <c r="F41" s="289"/>
      <c r="G41" s="19" t="s">
        <v>167</v>
      </c>
      <c r="H41" s="127" t="s">
        <v>137</v>
      </c>
    </row>
    <row r="42" spans="2:8" ht="80.150000000000006" customHeight="1">
      <c r="B42" s="244"/>
      <c r="C42" s="40" t="s">
        <v>530</v>
      </c>
      <c r="D42" s="288"/>
      <c r="E42" s="40" t="s">
        <v>18</v>
      </c>
      <c r="F42" s="289"/>
      <c r="G42" s="19" t="s">
        <v>168</v>
      </c>
      <c r="H42" s="127" t="s">
        <v>139</v>
      </c>
    </row>
    <row r="43" spans="2:8" ht="36.75" customHeight="1">
      <c r="B43" s="245"/>
      <c r="C43" s="283" t="s">
        <v>61</v>
      </c>
      <c r="D43" s="284"/>
      <c r="E43" s="285"/>
      <c r="F43" s="120">
        <f>SUM(F30:F42)</f>
        <v>5</v>
      </c>
      <c r="G43" s="124"/>
      <c r="H43" s="124"/>
    </row>
    <row r="44" spans="2:8" ht="80.150000000000006" customHeight="1">
      <c r="B44" s="244"/>
      <c r="C44" s="40" t="s">
        <v>531</v>
      </c>
      <c r="D44" s="290" t="s">
        <v>170</v>
      </c>
      <c r="E44" s="40" t="s">
        <v>6</v>
      </c>
      <c r="F44" s="295">
        <v>2</v>
      </c>
      <c r="G44" s="128" t="s">
        <v>171</v>
      </c>
      <c r="H44" s="129" t="s">
        <v>141</v>
      </c>
    </row>
    <row r="45" spans="2:8" ht="80.150000000000006" customHeight="1">
      <c r="B45" s="244"/>
      <c r="C45" s="40" t="s">
        <v>532</v>
      </c>
      <c r="D45" s="290"/>
      <c r="E45" s="40" t="s">
        <v>8</v>
      </c>
      <c r="F45" s="296"/>
      <c r="G45" s="128" t="s">
        <v>171</v>
      </c>
      <c r="H45" s="129" t="s">
        <v>141</v>
      </c>
    </row>
    <row r="46" spans="2:8" ht="80.150000000000006" customHeight="1">
      <c r="B46" s="244"/>
      <c r="C46" s="40" t="s">
        <v>533</v>
      </c>
      <c r="D46" s="290"/>
      <c r="E46" s="40" t="s">
        <v>10</v>
      </c>
      <c r="F46" s="296"/>
      <c r="G46" s="128" t="s">
        <v>172</v>
      </c>
      <c r="H46" s="129" t="s">
        <v>137</v>
      </c>
    </row>
    <row r="47" spans="2:8" ht="80.150000000000006" customHeight="1">
      <c r="B47" s="244"/>
      <c r="C47" s="40" t="s">
        <v>534</v>
      </c>
      <c r="D47" s="290"/>
      <c r="E47" s="40" t="s">
        <v>18</v>
      </c>
      <c r="F47" s="296"/>
      <c r="G47" s="128" t="s">
        <v>173</v>
      </c>
      <c r="H47" s="129" t="s">
        <v>139</v>
      </c>
    </row>
    <row r="48" spans="2:8" ht="80.150000000000006" customHeight="1">
      <c r="B48" s="244"/>
      <c r="C48" s="40" t="s">
        <v>535</v>
      </c>
      <c r="D48" s="288" t="s">
        <v>169</v>
      </c>
      <c r="E48" s="40" t="s">
        <v>6</v>
      </c>
      <c r="F48" s="296"/>
      <c r="G48" s="128" t="s">
        <v>174</v>
      </c>
      <c r="H48" s="129" t="s">
        <v>141</v>
      </c>
    </row>
    <row r="49" spans="2:8" ht="80.150000000000006" customHeight="1">
      <c r="B49" s="244"/>
      <c r="C49" s="40" t="s">
        <v>536</v>
      </c>
      <c r="D49" s="288"/>
      <c r="E49" s="40" t="s">
        <v>8</v>
      </c>
      <c r="F49" s="296"/>
      <c r="G49" s="128" t="s">
        <v>174</v>
      </c>
      <c r="H49" s="129" t="s">
        <v>141</v>
      </c>
    </row>
    <row r="50" spans="2:8" ht="80.150000000000006" customHeight="1">
      <c r="B50" s="244"/>
      <c r="C50" s="40" t="s">
        <v>537</v>
      </c>
      <c r="D50" s="288"/>
      <c r="E50" s="40" t="s">
        <v>10</v>
      </c>
      <c r="F50" s="296"/>
      <c r="G50" s="128" t="s">
        <v>175</v>
      </c>
      <c r="H50" s="129" t="s">
        <v>137</v>
      </c>
    </row>
    <row r="51" spans="2:8" ht="80.150000000000006" customHeight="1">
      <c r="B51" s="244"/>
      <c r="C51" s="40" t="s">
        <v>538</v>
      </c>
      <c r="D51" s="288"/>
      <c r="E51" s="40" t="s">
        <v>18</v>
      </c>
      <c r="F51" s="296"/>
      <c r="G51" s="128" t="s">
        <v>176</v>
      </c>
      <c r="H51" s="129" t="s">
        <v>139</v>
      </c>
    </row>
    <row r="52" spans="2:8" ht="80.150000000000006" customHeight="1">
      <c r="B52" s="244"/>
      <c r="C52" s="40" t="s">
        <v>539</v>
      </c>
      <c r="D52" s="290" t="s">
        <v>177</v>
      </c>
      <c r="E52" s="40" t="s">
        <v>6</v>
      </c>
      <c r="F52" s="296"/>
      <c r="G52" s="128" t="s">
        <v>178</v>
      </c>
      <c r="H52" s="127" t="s">
        <v>135</v>
      </c>
    </row>
    <row r="53" spans="2:8" ht="80.150000000000006" customHeight="1">
      <c r="B53" s="244"/>
      <c r="C53" s="40" t="s">
        <v>540</v>
      </c>
      <c r="D53" s="290"/>
      <c r="E53" s="40" t="s">
        <v>8</v>
      </c>
      <c r="F53" s="296"/>
      <c r="G53" s="128" t="s">
        <v>179</v>
      </c>
      <c r="H53" s="127" t="s">
        <v>135</v>
      </c>
    </row>
    <row r="54" spans="2:8" ht="80.150000000000006" customHeight="1">
      <c r="B54" s="244"/>
      <c r="C54" s="40" t="s">
        <v>541</v>
      </c>
      <c r="D54" s="290"/>
      <c r="E54" s="40" t="s">
        <v>10</v>
      </c>
      <c r="F54" s="296"/>
      <c r="G54" s="128" t="s">
        <v>180</v>
      </c>
      <c r="H54" s="127" t="s">
        <v>137</v>
      </c>
    </row>
    <row r="55" spans="2:8" ht="80.150000000000006" customHeight="1">
      <c r="B55" s="244"/>
      <c r="C55" s="40" t="s">
        <v>542</v>
      </c>
      <c r="D55" s="290"/>
      <c r="E55" s="40" t="s">
        <v>543</v>
      </c>
      <c r="F55" s="296"/>
      <c r="G55" s="128" t="s">
        <v>181</v>
      </c>
      <c r="H55" s="127" t="s">
        <v>139</v>
      </c>
    </row>
    <row r="56" spans="2:8" ht="80.150000000000006" customHeight="1">
      <c r="B56" s="244"/>
      <c r="C56" s="40" t="s">
        <v>544</v>
      </c>
      <c r="D56" s="290"/>
      <c r="E56" s="40" t="s">
        <v>182</v>
      </c>
      <c r="F56" s="297"/>
      <c r="G56" s="128" t="s">
        <v>183</v>
      </c>
      <c r="H56" s="127" t="s">
        <v>139</v>
      </c>
    </row>
    <row r="57" spans="2:8" ht="18.5">
      <c r="B57" s="245"/>
      <c r="C57" s="148"/>
      <c r="D57" s="149"/>
      <c r="E57" s="140" t="s">
        <v>61</v>
      </c>
      <c r="F57" s="140">
        <v>6</v>
      </c>
      <c r="G57" s="149"/>
      <c r="H57" s="149"/>
    </row>
    <row r="58" spans="2:8" ht="21">
      <c r="B58" s="291" t="s">
        <v>545</v>
      </c>
      <c r="C58" s="292"/>
      <c r="D58" s="292"/>
      <c r="E58" s="293"/>
      <c r="F58" s="140">
        <f>F57+F29+F16</f>
        <v>12</v>
      </c>
      <c r="G58" s="149"/>
      <c r="H58" s="149"/>
    </row>
  </sheetData>
  <mergeCells count="23">
    <mergeCell ref="B58:E58"/>
    <mergeCell ref="B17:B29"/>
    <mergeCell ref="D17:D20"/>
    <mergeCell ref="F17:F28"/>
    <mergeCell ref="D21:D24"/>
    <mergeCell ref="D25:D28"/>
    <mergeCell ref="B30:B43"/>
    <mergeCell ref="D31:D34"/>
    <mergeCell ref="F31:F42"/>
    <mergeCell ref="D35:D38"/>
    <mergeCell ref="D39:D42"/>
    <mergeCell ref="B44:B57"/>
    <mergeCell ref="D44:D47"/>
    <mergeCell ref="F44:F56"/>
    <mergeCell ref="D48:D51"/>
    <mergeCell ref="D52:D56"/>
    <mergeCell ref="C43:E43"/>
    <mergeCell ref="B1:H1"/>
    <mergeCell ref="B3:B16"/>
    <mergeCell ref="D4:D7"/>
    <mergeCell ref="F4:F15"/>
    <mergeCell ref="D8:D11"/>
    <mergeCell ref="D12:D15"/>
  </mergeCells>
  <phoneticPr fontId="1" type="noConversion"/>
  <pageMargins left="0.7" right="0.7" top="0.75" bottom="0.75" header="0.3" footer="0.3"/>
  <pageSetup paperSize="9" scale="4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10FCB-64C4-449C-AD31-B2CA01CD000B}">
  <sheetPr>
    <pageSetUpPr fitToPage="1"/>
  </sheetPr>
  <dimension ref="B1:H32"/>
  <sheetViews>
    <sheetView showGridLines="0" zoomScale="70" zoomScaleNormal="70" workbookViewId="0">
      <selection activeCell="B1" sqref="B1:H32"/>
    </sheetView>
  </sheetViews>
  <sheetFormatPr defaultRowHeight="14.5"/>
  <cols>
    <col min="2" max="6" width="18" customWidth="1"/>
    <col min="7" max="7" width="77.453125" customWidth="1"/>
    <col min="8" max="8" width="120.90625" customWidth="1"/>
  </cols>
  <sheetData>
    <row r="1" spans="2:8" ht="46.5" thickBot="1">
      <c r="B1" s="258" t="s">
        <v>675</v>
      </c>
      <c r="C1" s="259"/>
      <c r="D1" s="260"/>
      <c r="E1" s="260"/>
      <c r="F1" s="260"/>
      <c r="G1" s="260"/>
      <c r="H1" s="261"/>
    </row>
    <row r="2" spans="2:8" ht="23.5">
      <c r="B2" s="138" t="s">
        <v>0</v>
      </c>
      <c r="C2" s="138" t="s">
        <v>462</v>
      </c>
      <c r="D2" s="138" t="s">
        <v>463</v>
      </c>
      <c r="E2" s="139" t="s">
        <v>2</v>
      </c>
      <c r="F2" s="139" t="s">
        <v>464</v>
      </c>
      <c r="G2" s="138" t="s">
        <v>4</v>
      </c>
      <c r="H2" s="138" t="s">
        <v>5</v>
      </c>
    </row>
    <row r="3" spans="2:8" ht="80.150000000000006" customHeight="1">
      <c r="B3" s="195" t="s">
        <v>290</v>
      </c>
      <c r="C3" s="135" t="s">
        <v>603</v>
      </c>
      <c r="D3" s="196" t="s">
        <v>48</v>
      </c>
      <c r="E3" s="135" t="s">
        <v>6</v>
      </c>
      <c r="F3" s="181">
        <v>3</v>
      </c>
      <c r="G3" s="3" t="s">
        <v>49</v>
      </c>
      <c r="H3" s="3" t="s">
        <v>50</v>
      </c>
    </row>
    <row r="4" spans="2:8" ht="80.150000000000006" customHeight="1">
      <c r="B4" s="195"/>
      <c r="C4" s="135" t="s">
        <v>604</v>
      </c>
      <c r="D4" s="196"/>
      <c r="E4" s="135" t="s">
        <v>8</v>
      </c>
      <c r="F4" s="182"/>
      <c r="G4" s="3" t="s">
        <v>49</v>
      </c>
      <c r="H4" s="3" t="s">
        <v>51</v>
      </c>
    </row>
    <row r="5" spans="2:8" ht="80.150000000000006" customHeight="1">
      <c r="B5" s="195"/>
      <c r="C5" s="135" t="s">
        <v>605</v>
      </c>
      <c r="D5" s="196"/>
      <c r="E5" s="136" t="s">
        <v>10</v>
      </c>
      <c r="F5" s="183"/>
      <c r="G5" s="3" t="s">
        <v>49</v>
      </c>
      <c r="H5" s="71" t="s">
        <v>52</v>
      </c>
    </row>
    <row r="6" spans="2:8" ht="80.150000000000006" customHeight="1">
      <c r="B6" s="195"/>
      <c r="C6" s="135" t="s">
        <v>606</v>
      </c>
      <c r="D6" s="196" t="s">
        <v>53</v>
      </c>
      <c r="E6" s="136" t="s">
        <v>6</v>
      </c>
      <c r="F6" s="298">
        <v>2</v>
      </c>
      <c r="G6" s="3" t="s">
        <v>54</v>
      </c>
      <c r="H6" s="3" t="s">
        <v>55</v>
      </c>
    </row>
    <row r="7" spans="2:8" ht="80.150000000000006" customHeight="1">
      <c r="B7" s="195"/>
      <c r="C7" s="135" t="s">
        <v>607</v>
      </c>
      <c r="D7" s="196"/>
      <c r="E7" s="136" t="s">
        <v>8</v>
      </c>
      <c r="F7" s="299"/>
      <c r="G7" s="3" t="s">
        <v>54</v>
      </c>
      <c r="H7" s="3" t="s">
        <v>56</v>
      </c>
    </row>
    <row r="8" spans="2:8" ht="80.150000000000006" customHeight="1">
      <c r="B8" s="195"/>
      <c r="C8" s="135" t="s">
        <v>608</v>
      </c>
      <c r="D8" s="196" t="s">
        <v>57</v>
      </c>
      <c r="E8" s="136" t="s">
        <v>6</v>
      </c>
      <c r="F8" s="298">
        <v>2</v>
      </c>
      <c r="G8" s="3" t="s">
        <v>58</v>
      </c>
      <c r="H8" s="3" t="s">
        <v>59</v>
      </c>
    </row>
    <row r="9" spans="2:8" ht="80.150000000000006" customHeight="1">
      <c r="B9" s="195"/>
      <c r="C9" s="135" t="s">
        <v>609</v>
      </c>
      <c r="D9" s="196"/>
      <c r="E9" s="136" t="s">
        <v>8</v>
      </c>
      <c r="F9" s="299"/>
      <c r="G9" s="3" t="s">
        <v>58</v>
      </c>
      <c r="H9" s="3" t="s">
        <v>60</v>
      </c>
    </row>
    <row r="10" spans="2:8" ht="18.5">
      <c r="B10" s="257" t="s">
        <v>61</v>
      </c>
      <c r="C10" s="257"/>
      <c r="D10" s="257"/>
      <c r="E10" s="140"/>
      <c r="F10" s="140">
        <f>SUM(F3:F9)</f>
        <v>7</v>
      </c>
      <c r="G10" s="141"/>
      <c r="H10" s="150"/>
    </row>
    <row r="11" spans="2:8" ht="80.150000000000006" customHeight="1">
      <c r="B11" s="195" t="s">
        <v>62</v>
      </c>
      <c r="C11" s="135" t="s">
        <v>610</v>
      </c>
      <c r="D11" s="196" t="s">
        <v>63</v>
      </c>
      <c r="E11" s="136" t="s">
        <v>6</v>
      </c>
      <c r="F11" s="298">
        <v>3</v>
      </c>
      <c r="G11" s="3" t="s">
        <v>64</v>
      </c>
      <c r="H11" s="3" t="s">
        <v>65</v>
      </c>
    </row>
    <row r="12" spans="2:8" ht="80.150000000000006" customHeight="1">
      <c r="B12" s="195"/>
      <c r="C12" s="135" t="s">
        <v>611</v>
      </c>
      <c r="D12" s="196"/>
      <c r="E12" s="136" t="s">
        <v>8</v>
      </c>
      <c r="F12" s="300"/>
      <c r="G12" s="3" t="s">
        <v>64</v>
      </c>
      <c r="H12" s="3" t="s">
        <v>66</v>
      </c>
    </row>
    <row r="13" spans="2:8" ht="80.150000000000006" customHeight="1">
      <c r="B13" s="195"/>
      <c r="C13" s="135" t="s">
        <v>612</v>
      </c>
      <c r="D13" s="196"/>
      <c r="E13" s="136" t="s">
        <v>10</v>
      </c>
      <c r="F13" s="299"/>
      <c r="G13" s="3" t="s">
        <v>64</v>
      </c>
      <c r="H13" s="71" t="s">
        <v>67</v>
      </c>
    </row>
    <row r="14" spans="2:8" ht="80.150000000000006" customHeight="1">
      <c r="B14" s="195"/>
      <c r="C14" s="135" t="s">
        <v>613</v>
      </c>
      <c r="D14" s="196" t="s">
        <v>68</v>
      </c>
      <c r="E14" s="136" t="s">
        <v>6</v>
      </c>
      <c r="F14" s="298">
        <v>2</v>
      </c>
      <c r="G14" s="3" t="s">
        <v>64</v>
      </c>
      <c r="H14" s="3" t="s">
        <v>238</v>
      </c>
    </row>
    <row r="15" spans="2:8" ht="80.150000000000006" customHeight="1">
      <c r="B15" s="195"/>
      <c r="C15" s="135" t="s">
        <v>614</v>
      </c>
      <c r="D15" s="196"/>
      <c r="E15" s="136" t="s">
        <v>8</v>
      </c>
      <c r="F15" s="300"/>
      <c r="G15" s="3" t="s">
        <v>64</v>
      </c>
      <c r="H15" s="3" t="s">
        <v>69</v>
      </c>
    </row>
    <row r="16" spans="2:8" ht="80.150000000000006" customHeight="1">
      <c r="B16" s="195"/>
      <c r="C16" s="135" t="s">
        <v>615</v>
      </c>
      <c r="D16" s="196"/>
      <c r="E16" s="136" t="s">
        <v>10</v>
      </c>
      <c r="F16" s="299"/>
      <c r="G16" s="3" t="s">
        <v>64</v>
      </c>
      <c r="H16" s="71" t="s">
        <v>70</v>
      </c>
    </row>
    <row r="17" spans="2:8" ht="18.5">
      <c r="B17" s="257" t="s">
        <v>61</v>
      </c>
      <c r="C17" s="257"/>
      <c r="D17" s="257"/>
      <c r="E17" s="257"/>
      <c r="F17" s="140">
        <f>SUM(F11:F16)</f>
        <v>5</v>
      </c>
      <c r="G17" s="141"/>
      <c r="H17" s="150"/>
    </row>
    <row r="18" spans="2:8" ht="150" customHeight="1">
      <c r="B18" s="254" t="s">
        <v>291</v>
      </c>
      <c r="C18" s="134" t="s">
        <v>616</v>
      </c>
      <c r="D18" s="196" t="s">
        <v>71</v>
      </c>
      <c r="E18" s="135" t="s">
        <v>6</v>
      </c>
      <c r="F18" s="181">
        <v>4</v>
      </c>
      <c r="G18" s="90" t="s">
        <v>72</v>
      </c>
      <c r="H18" s="90" t="s">
        <v>242</v>
      </c>
    </row>
    <row r="19" spans="2:8" ht="150" customHeight="1">
      <c r="B19" s="254"/>
      <c r="C19" s="134" t="s">
        <v>617</v>
      </c>
      <c r="D19" s="196"/>
      <c r="E19" s="136" t="s">
        <v>8</v>
      </c>
      <c r="F19" s="182"/>
      <c r="G19" s="90" t="s">
        <v>72</v>
      </c>
      <c r="H19" s="90" t="s">
        <v>243</v>
      </c>
    </row>
    <row r="20" spans="2:8" ht="150" customHeight="1">
      <c r="B20" s="254"/>
      <c r="C20" s="134" t="s">
        <v>618</v>
      </c>
      <c r="D20" s="196"/>
      <c r="E20" s="136" t="s">
        <v>10</v>
      </c>
      <c r="F20" s="183"/>
      <c r="G20" s="90" t="s">
        <v>72</v>
      </c>
      <c r="H20" s="90" t="s">
        <v>73</v>
      </c>
    </row>
    <row r="21" spans="2:8" ht="150" customHeight="1">
      <c r="B21" s="254"/>
      <c r="C21" s="134" t="s">
        <v>619</v>
      </c>
      <c r="D21" s="196" t="s">
        <v>74</v>
      </c>
      <c r="E21" s="135" t="s">
        <v>6</v>
      </c>
      <c r="F21" s="181">
        <v>4</v>
      </c>
      <c r="G21" s="3" t="s">
        <v>75</v>
      </c>
      <c r="H21" s="90" t="s">
        <v>244</v>
      </c>
    </row>
    <row r="22" spans="2:8" ht="150" customHeight="1">
      <c r="B22" s="254"/>
      <c r="C22" s="134" t="s">
        <v>620</v>
      </c>
      <c r="D22" s="196"/>
      <c r="E22" s="136" t="s">
        <v>8</v>
      </c>
      <c r="F22" s="182"/>
      <c r="G22" s="3" t="s">
        <v>75</v>
      </c>
      <c r="H22" s="90" t="s">
        <v>245</v>
      </c>
    </row>
    <row r="23" spans="2:8" ht="150" customHeight="1">
      <c r="B23" s="254"/>
      <c r="C23" s="134" t="s">
        <v>621</v>
      </c>
      <c r="D23" s="196"/>
      <c r="E23" s="136" t="s">
        <v>10</v>
      </c>
      <c r="F23" s="183"/>
      <c r="G23" s="3" t="s">
        <v>75</v>
      </c>
      <c r="H23" s="90" t="s">
        <v>76</v>
      </c>
    </row>
    <row r="24" spans="2:8" ht="18.5">
      <c r="B24" s="257" t="s">
        <v>61</v>
      </c>
      <c r="C24" s="257"/>
      <c r="D24" s="257"/>
      <c r="E24" s="257"/>
      <c r="F24" s="140">
        <f>SUM(F18:F23)</f>
        <v>8</v>
      </c>
      <c r="G24" s="141"/>
      <c r="H24" s="151"/>
    </row>
    <row r="25" spans="2:8" ht="150" customHeight="1">
      <c r="B25" s="195" t="s">
        <v>292</v>
      </c>
      <c r="C25" s="135" t="s">
        <v>622</v>
      </c>
      <c r="D25" s="196" t="s">
        <v>77</v>
      </c>
      <c r="E25" s="135" t="s">
        <v>8</v>
      </c>
      <c r="F25" s="181">
        <v>1</v>
      </c>
      <c r="G25" s="71" t="s">
        <v>78</v>
      </c>
      <c r="H25" s="90" t="s">
        <v>246</v>
      </c>
    </row>
    <row r="26" spans="2:8" ht="150" customHeight="1">
      <c r="B26" s="195"/>
      <c r="C26" s="135" t="s">
        <v>623</v>
      </c>
      <c r="D26" s="196"/>
      <c r="E26" s="135" t="s">
        <v>10</v>
      </c>
      <c r="F26" s="183"/>
      <c r="G26" s="71" t="s">
        <v>78</v>
      </c>
      <c r="H26" s="90" t="s">
        <v>79</v>
      </c>
    </row>
    <row r="27" spans="2:8" ht="150" customHeight="1">
      <c r="B27" s="195"/>
      <c r="C27" s="135" t="s">
        <v>624</v>
      </c>
      <c r="D27" s="196" t="s">
        <v>80</v>
      </c>
      <c r="E27" s="135" t="s">
        <v>8</v>
      </c>
      <c r="F27" s="181">
        <v>2</v>
      </c>
      <c r="G27" s="71" t="s">
        <v>81</v>
      </c>
      <c r="H27" s="90" t="s">
        <v>682</v>
      </c>
    </row>
    <row r="28" spans="2:8" ht="150" customHeight="1">
      <c r="B28" s="195"/>
      <c r="C28" s="135" t="s">
        <v>625</v>
      </c>
      <c r="D28" s="196"/>
      <c r="E28" s="135" t="s">
        <v>10</v>
      </c>
      <c r="F28" s="183"/>
      <c r="G28" s="71" t="s">
        <v>81</v>
      </c>
      <c r="H28" s="90" t="s">
        <v>683</v>
      </c>
    </row>
    <row r="29" spans="2:8" ht="150" customHeight="1">
      <c r="B29" s="195"/>
      <c r="C29" s="135" t="s">
        <v>626</v>
      </c>
      <c r="D29" s="196" t="s">
        <v>83</v>
      </c>
      <c r="E29" s="135" t="s">
        <v>8</v>
      </c>
      <c r="F29" s="181">
        <v>2</v>
      </c>
      <c r="G29" s="71" t="s">
        <v>84</v>
      </c>
      <c r="H29" s="90" t="s">
        <v>248</v>
      </c>
    </row>
    <row r="30" spans="2:8" ht="150" customHeight="1">
      <c r="B30" s="195"/>
      <c r="C30" s="135" t="s">
        <v>627</v>
      </c>
      <c r="D30" s="196"/>
      <c r="E30" s="135" t="s">
        <v>10</v>
      </c>
      <c r="F30" s="183"/>
      <c r="G30" s="71" t="s">
        <v>84</v>
      </c>
      <c r="H30" s="90" t="s">
        <v>85</v>
      </c>
    </row>
    <row r="31" spans="2:8" ht="18.5">
      <c r="B31" s="257" t="s">
        <v>61</v>
      </c>
      <c r="C31" s="257"/>
      <c r="D31" s="257"/>
      <c r="E31" s="257"/>
      <c r="F31" s="140">
        <f>SUM(F25:F30)</f>
        <v>5</v>
      </c>
      <c r="G31" s="141"/>
      <c r="H31" s="150"/>
    </row>
    <row r="32" spans="2:8" ht="18.5">
      <c r="B32" s="257" t="s">
        <v>61</v>
      </c>
      <c r="C32" s="257"/>
      <c r="D32" s="257"/>
      <c r="E32" s="257"/>
      <c r="F32" s="140">
        <f>SUM(F10,F17,F24,F31)</f>
        <v>25</v>
      </c>
      <c r="G32" s="141"/>
      <c r="H32" s="150"/>
    </row>
  </sheetData>
  <mergeCells count="30">
    <mergeCell ref="B31:E31"/>
    <mergeCell ref="B32:E32"/>
    <mergeCell ref="B24:E24"/>
    <mergeCell ref="B25:B30"/>
    <mergeCell ref="D25:D26"/>
    <mergeCell ref="F25:F26"/>
    <mergeCell ref="D27:D28"/>
    <mergeCell ref="F27:F28"/>
    <mergeCell ref="D29:D30"/>
    <mergeCell ref="F29:F30"/>
    <mergeCell ref="B17:E17"/>
    <mergeCell ref="B18:B23"/>
    <mergeCell ref="D18:D20"/>
    <mergeCell ref="F18:F20"/>
    <mergeCell ref="D21:D23"/>
    <mergeCell ref="F21:F23"/>
    <mergeCell ref="B10:D10"/>
    <mergeCell ref="B11:B16"/>
    <mergeCell ref="D11:D13"/>
    <mergeCell ref="F11:F13"/>
    <mergeCell ref="D14:D16"/>
    <mergeCell ref="F14:F16"/>
    <mergeCell ref="B1:H1"/>
    <mergeCell ref="B3:B9"/>
    <mergeCell ref="D3:D5"/>
    <mergeCell ref="F3:F5"/>
    <mergeCell ref="D6:D7"/>
    <mergeCell ref="F6:F7"/>
    <mergeCell ref="D8:D9"/>
    <mergeCell ref="F8:F9"/>
  </mergeCells>
  <phoneticPr fontId="1" type="noConversion"/>
  <pageMargins left="0.7" right="0.7" top="0.75" bottom="0.75" header="0.3" footer="0.3"/>
  <pageSetup paperSize="9" scale="4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29692-510B-465E-B11A-7B3370BFC866}">
  <sheetPr>
    <pageSetUpPr fitToPage="1"/>
  </sheetPr>
  <dimension ref="B1:H14"/>
  <sheetViews>
    <sheetView showGridLines="0" topLeftCell="A10" zoomScale="70" zoomScaleNormal="70" workbookViewId="0">
      <selection activeCell="A11" sqref="A11:XFD11"/>
    </sheetView>
  </sheetViews>
  <sheetFormatPr defaultRowHeight="14.5"/>
  <cols>
    <col min="3" max="3" width="18" customWidth="1"/>
    <col min="4" max="5" width="14.26953125" customWidth="1"/>
    <col min="6" max="6" width="19.36328125" customWidth="1"/>
    <col min="7" max="7" width="90.26953125" customWidth="1"/>
    <col min="8" max="8" width="95.36328125" customWidth="1"/>
  </cols>
  <sheetData>
    <row r="1" spans="2:8" ht="46.5" thickBot="1">
      <c r="B1" s="258" t="s">
        <v>676</v>
      </c>
      <c r="C1" s="259"/>
      <c r="D1" s="260"/>
      <c r="E1" s="260"/>
      <c r="F1" s="260"/>
      <c r="G1" s="260"/>
      <c r="H1" s="261"/>
    </row>
    <row r="2" spans="2:8" ht="47">
      <c r="B2" s="138" t="s">
        <v>0</v>
      </c>
      <c r="C2" s="138" t="s">
        <v>462</v>
      </c>
      <c r="D2" s="138" t="s">
        <v>463</v>
      </c>
      <c r="E2" s="139" t="s">
        <v>2</v>
      </c>
      <c r="F2" s="139" t="s">
        <v>464</v>
      </c>
      <c r="G2" s="138" t="s">
        <v>4</v>
      </c>
      <c r="H2" s="138" t="s">
        <v>5</v>
      </c>
    </row>
    <row r="3" spans="2:8" ht="92.5" hidden="1">
      <c r="B3" s="195" t="s">
        <v>418</v>
      </c>
      <c r="C3" s="118" t="s">
        <v>546</v>
      </c>
      <c r="D3" s="196" t="s">
        <v>419</v>
      </c>
      <c r="E3" s="111" t="s">
        <v>447</v>
      </c>
      <c r="F3" s="117">
        <v>1</v>
      </c>
      <c r="G3" s="100" t="s">
        <v>448</v>
      </c>
      <c r="H3" s="100" t="s">
        <v>449</v>
      </c>
    </row>
    <row r="4" spans="2:8" ht="120" customHeight="1">
      <c r="B4" s="195"/>
      <c r="C4" s="118" t="s">
        <v>547</v>
      </c>
      <c r="D4" s="196"/>
      <c r="E4" s="121" t="s">
        <v>293</v>
      </c>
      <c r="F4" s="119">
        <v>2</v>
      </c>
      <c r="G4" s="71" t="s">
        <v>87</v>
      </c>
      <c r="H4" s="71" t="s">
        <v>684</v>
      </c>
    </row>
    <row r="5" spans="2:8" ht="120" hidden="1" customHeight="1">
      <c r="B5" s="195"/>
      <c r="C5" s="118" t="s">
        <v>548</v>
      </c>
      <c r="D5" s="196" t="s">
        <v>420</v>
      </c>
      <c r="E5" s="130" t="s">
        <v>447</v>
      </c>
      <c r="F5" s="109">
        <v>1</v>
      </c>
      <c r="G5" s="100" t="s">
        <v>448</v>
      </c>
      <c r="H5" s="100" t="s">
        <v>449</v>
      </c>
    </row>
    <row r="6" spans="2:8" ht="120" customHeight="1">
      <c r="B6" s="195"/>
      <c r="C6" s="118" t="s">
        <v>549</v>
      </c>
      <c r="D6" s="196"/>
      <c r="E6" s="121" t="s">
        <v>293</v>
      </c>
      <c r="F6" s="119">
        <v>2</v>
      </c>
      <c r="G6" s="71" t="s">
        <v>90</v>
      </c>
      <c r="H6" s="71" t="s">
        <v>296</v>
      </c>
    </row>
    <row r="7" spans="2:8" ht="18.5">
      <c r="B7" s="257" t="s">
        <v>125</v>
      </c>
      <c r="C7" s="257"/>
      <c r="D7" s="257"/>
      <c r="E7" s="140"/>
      <c r="F7" s="140">
        <v>4</v>
      </c>
      <c r="G7" s="141"/>
      <c r="H7" s="150"/>
    </row>
    <row r="8" spans="2:8" ht="120" customHeight="1">
      <c r="B8" s="195" t="s">
        <v>680</v>
      </c>
      <c r="C8" s="118" t="s">
        <v>550</v>
      </c>
      <c r="D8" s="121"/>
      <c r="E8" s="121" t="s">
        <v>293</v>
      </c>
      <c r="F8" s="119">
        <v>1</v>
      </c>
      <c r="G8" s="71" t="s">
        <v>91</v>
      </c>
      <c r="H8" s="71" t="s">
        <v>297</v>
      </c>
    </row>
    <row r="9" spans="2:8" ht="120" hidden="1" customHeight="1">
      <c r="B9" s="195"/>
      <c r="C9" s="118" t="s">
        <v>551</v>
      </c>
      <c r="D9" s="196" t="s">
        <v>679</v>
      </c>
      <c r="E9" s="130" t="s">
        <v>447</v>
      </c>
      <c r="F9" s="109">
        <v>1</v>
      </c>
      <c r="G9" s="100" t="s">
        <v>448</v>
      </c>
      <c r="H9" s="100" t="s">
        <v>449</v>
      </c>
    </row>
    <row r="10" spans="2:8" ht="120" customHeight="1">
      <c r="B10" s="195"/>
      <c r="C10" s="118" t="s">
        <v>552</v>
      </c>
      <c r="D10" s="196"/>
      <c r="E10" s="121" t="s">
        <v>293</v>
      </c>
      <c r="F10" s="119">
        <v>1</v>
      </c>
      <c r="G10" s="71" t="s">
        <v>92</v>
      </c>
      <c r="H10" s="71" t="s">
        <v>298</v>
      </c>
    </row>
    <row r="11" spans="2:8" ht="120" hidden="1" customHeight="1">
      <c r="B11" s="195"/>
      <c r="C11" s="118" t="s">
        <v>553</v>
      </c>
      <c r="D11" s="175" t="s">
        <v>93</v>
      </c>
      <c r="E11" s="130" t="s">
        <v>447</v>
      </c>
      <c r="F11" s="119">
        <v>1</v>
      </c>
      <c r="G11" s="100" t="s">
        <v>448</v>
      </c>
      <c r="H11" s="100" t="s">
        <v>449</v>
      </c>
    </row>
    <row r="12" spans="2:8" ht="120" customHeight="1">
      <c r="B12" s="195"/>
      <c r="C12" s="118" t="s">
        <v>554</v>
      </c>
      <c r="D12" s="177"/>
      <c r="E12" s="121" t="s">
        <v>293</v>
      </c>
      <c r="F12" s="119">
        <v>1</v>
      </c>
      <c r="G12" s="71" t="s">
        <v>94</v>
      </c>
      <c r="H12" s="71" t="s">
        <v>299</v>
      </c>
    </row>
    <row r="13" spans="2:8" ht="18.5">
      <c r="B13" s="257" t="s">
        <v>125</v>
      </c>
      <c r="C13" s="257"/>
      <c r="D13" s="257"/>
      <c r="E13" s="140"/>
      <c r="F13" s="140">
        <v>3</v>
      </c>
      <c r="G13" s="141"/>
      <c r="H13" s="150"/>
    </row>
    <row r="14" spans="2:8" ht="18.5">
      <c r="B14" s="257" t="s">
        <v>125</v>
      </c>
      <c r="C14" s="257"/>
      <c r="D14" s="257"/>
      <c r="E14" s="140"/>
      <c r="F14" s="140">
        <f>SUM(F7,F13)</f>
        <v>7</v>
      </c>
      <c r="G14" s="141"/>
      <c r="H14" s="150"/>
    </row>
  </sheetData>
  <mergeCells count="10">
    <mergeCell ref="B13:D13"/>
    <mergeCell ref="B14:D14"/>
    <mergeCell ref="B1:H1"/>
    <mergeCell ref="B3:B6"/>
    <mergeCell ref="D3:D4"/>
    <mergeCell ref="D5:D6"/>
    <mergeCell ref="B7:D7"/>
    <mergeCell ref="B8:B12"/>
    <mergeCell ref="D9:D10"/>
    <mergeCell ref="D11:D12"/>
  </mergeCells>
  <phoneticPr fontId="1" type="noConversion"/>
  <pageMargins left="0.7" right="0.7" top="0.75" bottom="0.75" header="0.3" footer="0.3"/>
  <pageSetup paperSize="9" scale="4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55D38-3FB6-4176-8A10-A84A4C25F451}">
  <sheetPr>
    <pageSetUpPr fitToPage="1"/>
  </sheetPr>
  <dimension ref="B1:H27"/>
  <sheetViews>
    <sheetView showGridLines="0" zoomScale="70" zoomScaleNormal="70" workbookViewId="0">
      <selection activeCell="A11" sqref="A11"/>
    </sheetView>
  </sheetViews>
  <sheetFormatPr defaultRowHeight="14.5"/>
  <cols>
    <col min="3" max="3" width="18" customWidth="1"/>
    <col min="4" max="5" width="14.26953125" customWidth="1"/>
    <col min="6" max="6" width="19.36328125" customWidth="1"/>
    <col min="7" max="7" width="81.90625" customWidth="1"/>
    <col min="8" max="8" width="83.6328125" customWidth="1"/>
  </cols>
  <sheetData>
    <row r="1" spans="2:8" ht="46.5" thickBot="1">
      <c r="B1" s="258" t="s">
        <v>677</v>
      </c>
      <c r="C1" s="259"/>
      <c r="D1" s="260"/>
      <c r="E1" s="260"/>
      <c r="F1" s="260"/>
      <c r="G1" s="260"/>
      <c r="H1" s="261"/>
    </row>
    <row r="2" spans="2:8" ht="47">
      <c r="B2" s="138" t="s">
        <v>0</v>
      </c>
      <c r="C2" s="138" t="s">
        <v>462</v>
      </c>
      <c r="D2" s="138" t="s">
        <v>463</v>
      </c>
      <c r="E2" s="139" t="s">
        <v>2</v>
      </c>
      <c r="F2" s="139" t="s">
        <v>464</v>
      </c>
      <c r="G2" s="138" t="s">
        <v>4</v>
      </c>
      <c r="H2" s="138" t="s">
        <v>5</v>
      </c>
    </row>
    <row r="3" spans="2:8" ht="80.150000000000006" customHeight="1">
      <c r="B3" s="195" t="s">
        <v>574</v>
      </c>
      <c r="C3" s="117" t="s">
        <v>575</v>
      </c>
      <c r="D3" s="111" t="s">
        <v>576</v>
      </c>
      <c r="E3" s="111" t="s">
        <v>15</v>
      </c>
      <c r="F3" s="117">
        <v>1</v>
      </c>
      <c r="G3" s="100" t="s">
        <v>577</v>
      </c>
      <c r="H3" s="100" t="s">
        <v>685</v>
      </c>
    </row>
    <row r="4" spans="2:8" ht="80.150000000000006" customHeight="1">
      <c r="B4" s="195"/>
      <c r="C4" s="118" t="s">
        <v>578</v>
      </c>
      <c r="D4" s="121" t="s">
        <v>579</v>
      </c>
      <c r="E4" s="121" t="s">
        <v>301</v>
      </c>
      <c r="F4" s="118">
        <v>1</v>
      </c>
      <c r="G4" s="71" t="s">
        <v>580</v>
      </c>
      <c r="H4" s="26" t="s">
        <v>686</v>
      </c>
    </row>
    <row r="5" spans="2:8" ht="80.150000000000006" customHeight="1">
      <c r="B5" s="195"/>
      <c r="C5" s="118" t="s">
        <v>581</v>
      </c>
      <c r="D5" s="121" t="s">
        <v>582</v>
      </c>
      <c r="E5" s="121" t="s">
        <v>301</v>
      </c>
      <c r="F5" s="118">
        <v>1</v>
      </c>
      <c r="G5" s="71" t="s">
        <v>583</v>
      </c>
      <c r="H5" s="71" t="s">
        <v>584</v>
      </c>
    </row>
    <row r="6" spans="2:8" ht="18.5">
      <c r="B6" s="303" t="s">
        <v>61</v>
      </c>
      <c r="C6" s="303"/>
      <c r="D6" s="303"/>
      <c r="E6" s="152"/>
      <c r="F6" s="149">
        <f>SUM(F3:F5)</f>
        <v>3</v>
      </c>
      <c r="G6" s="141"/>
      <c r="H6" s="141"/>
    </row>
    <row r="7" spans="2:8" ht="80.150000000000006" customHeight="1">
      <c r="B7" s="254" t="s">
        <v>105</v>
      </c>
      <c r="C7" s="117" t="s">
        <v>585</v>
      </c>
      <c r="D7" s="304" t="s">
        <v>106</v>
      </c>
      <c r="E7" s="111" t="s">
        <v>266</v>
      </c>
      <c r="F7" s="117">
        <v>1</v>
      </c>
      <c r="G7" s="132" t="s">
        <v>586</v>
      </c>
      <c r="H7" s="100" t="s">
        <v>687</v>
      </c>
    </row>
    <row r="8" spans="2:8" ht="80.150000000000006" customHeight="1">
      <c r="B8" s="254"/>
      <c r="C8" s="117" t="s">
        <v>587</v>
      </c>
      <c r="D8" s="304"/>
      <c r="E8" s="111" t="s">
        <v>301</v>
      </c>
      <c r="F8" s="117">
        <v>1</v>
      </c>
      <c r="G8" s="3" t="s">
        <v>588</v>
      </c>
      <c r="H8" s="3" t="s">
        <v>688</v>
      </c>
    </row>
    <row r="9" spans="2:8" ht="80.150000000000006" customHeight="1">
      <c r="B9" s="254"/>
      <c r="C9" s="117" t="s">
        <v>589</v>
      </c>
      <c r="D9" s="304"/>
      <c r="E9" s="111" t="s">
        <v>15</v>
      </c>
      <c r="F9" s="117">
        <v>1</v>
      </c>
      <c r="G9" s="133" t="s">
        <v>590</v>
      </c>
      <c r="H9" s="100" t="s">
        <v>689</v>
      </c>
    </row>
    <row r="10" spans="2:8" ht="80.150000000000006" customHeight="1">
      <c r="B10" s="254"/>
      <c r="C10" s="117" t="s">
        <v>591</v>
      </c>
      <c r="D10" s="304" t="s">
        <v>592</v>
      </c>
      <c r="E10" s="111" t="s">
        <v>301</v>
      </c>
      <c r="F10" s="117">
        <v>1</v>
      </c>
      <c r="G10" s="3" t="s">
        <v>593</v>
      </c>
      <c r="H10" s="3" t="s">
        <v>690</v>
      </c>
    </row>
    <row r="11" spans="2:8" ht="80.150000000000006" customHeight="1">
      <c r="B11" s="254"/>
      <c r="C11" s="117" t="s">
        <v>594</v>
      </c>
      <c r="D11" s="304"/>
      <c r="E11" s="111" t="s">
        <v>15</v>
      </c>
      <c r="F11" s="117">
        <v>1</v>
      </c>
      <c r="G11" s="133" t="s">
        <v>595</v>
      </c>
      <c r="H11" s="3" t="s">
        <v>691</v>
      </c>
    </row>
    <row r="12" spans="2:8" ht="18.5">
      <c r="B12" s="303" t="s">
        <v>61</v>
      </c>
      <c r="C12" s="303"/>
      <c r="D12" s="303"/>
      <c r="E12" s="152"/>
      <c r="F12" s="149">
        <f>SUM(F7:F11)</f>
        <v>5</v>
      </c>
      <c r="G12" s="141"/>
      <c r="H12" s="141"/>
    </row>
    <row r="13" spans="2:8" ht="120" customHeight="1">
      <c r="B13" s="195" t="s">
        <v>596</v>
      </c>
      <c r="C13" s="117" t="s">
        <v>597</v>
      </c>
      <c r="D13" s="111" t="s">
        <v>598</v>
      </c>
      <c r="E13" s="111" t="s">
        <v>15</v>
      </c>
      <c r="F13" s="117">
        <v>1</v>
      </c>
      <c r="G13" s="100" t="s">
        <v>115</v>
      </c>
      <c r="H13" s="100" t="s">
        <v>692</v>
      </c>
    </row>
    <row r="14" spans="2:8" ht="120" customHeight="1">
      <c r="B14" s="195"/>
      <c r="C14" s="118" t="s">
        <v>599</v>
      </c>
      <c r="D14" s="175" t="s">
        <v>117</v>
      </c>
      <c r="E14" s="121" t="s">
        <v>266</v>
      </c>
      <c r="F14" s="118">
        <v>1</v>
      </c>
      <c r="G14" s="71" t="s">
        <v>118</v>
      </c>
      <c r="H14" s="71" t="s">
        <v>693</v>
      </c>
    </row>
    <row r="15" spans="2:8" ht="120" customHeight="1">
      <c r="B15" s="195"/>
      <c r="C15" s="117" t="s">
        <v>600</v>
      </c>
      <c r="D15" s="177"/>
      <c r="E15" s="111" t="s">
        <v>15</v>
      </c>
      <c r="F15" s="117">
        <v>1</v>
      </c>
      <c r="G15" s="100" t="s">
        <v>118</v>
      </c>
      <c r="H15" s="100" t="s">
        <v>692</v>
      </c>
    </row>
    <row r="16" spans="2:8" ht="120" customHeight="1">
      <c r="B16" s="195"/>
      <c r="C16" s="117" t="s">
        <v>601</v>
      </c>
      <c r="D16" s="301" t="s">
        <v>119</v>
      </c>
      <c r="E16" s="111" t="s">
        <v>15</v>
      </c>
      <c r="F16" s="117">
        <v>1</v>
      </c>
      <c r="G16" s="100" t="s">
        <v>120</v>
      </c>
      <c r="H16" s="100" t="s">
        <v>693</v>
      </c>
    </row>
    <row r="17" spans="2:8" ht="120" customHeight="1">
      <c r="B17" s="195"/>
      <c r="C17" s="117" t="s">
        <v>602</v>
      </c>
      <c r="D17" s="302"/>
      <c r="E17" s="111" t="s">
        <v>15</v>
      </c>
      <c r="F17" s="117">
        <v>1</v>
      </c>
      <c r="G17" s="100" t="s">
        <v>120</v>
      </c>
      <c r="H17" s="100" t="s">
        <v>692</v>
      </c>
    </row>
    <row r="18" spans="2:8" ht="18.5">
      <c r="B18" s="303" t="s">
        <v>61</v>
      </c>
      <c r="C18" s="303"/>
      <c r="D18" s="303"/>
      <c r="E18" s="149"/>
      <c r="F18" s="149">
        <f>SUM(F13:F17)</f>
        <v>5</v>
      </c>
      <c r="G18" s="141"/>
      <c r="H18" s="141"/>
    </row>
    <row r="19" spans="2:8" ht="18.5">
      <c r="B19" s="303" t="s">
        <v>61</v>
      </c>
      <c r="C19" s="303"/>
      <c r="D19" s="303"/>
      <c r="E19" s="149"/>
      <c r="F19" s="149">
        <f>SUM(F6,F12,F18)</f>
        <v>13</v>
      </c>
      <c r="G19" s="141"/>
      <c r="H19" s="141"/>
    </row>
    <row r="27" spans="2:8">
      <c r="G27">
        <v>11</v>
      </c>
    </row>
  </sheetData>
  <mergeCells count="12">
    <mergeCell ref="B1:H1"/>
    <mergeCell ref="D16:D17"/>
    <mergeCell ref="B18:D18"/>
    <mergeCell ref="B19:D19"/>
    <mergeCell ref="B3:B5"/>
    <mergeCell ref="B6:D6"/>
    <mergeCell ref="B7:B11"/>
    <mergeCell ref="D7:D9"/>
    <mergeCell ref="D10:D11"/>
    <mergeCell ref="B12:D12"/>
    <mergeCell ref="B13:B17"/>
    <mergeCell ref="D14:D15"/>
  </mergeCells>
  <phoneticPr fontId="1" type="noConversion"/>
  <pageMargins left="0.7" right="0.7" top="0.75" bottom="0.75" header="0.3" footer="0.3"/>
  <pageSetup paperSize="9" scale="5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BE3CD-7ABC-4965-BE7C-EA6D6829E7DA}">
  <sheetPr>
    <pageSetUpPr fitToPage="1"/>
  </sheetPr>
  <dimension ref="B1:H13"/>
  <sheetViews>
    <sheetView showGridLines="0" zoomScale="70" zoomScaleNormal="70" workbookViewId="0">
      <selection activeCell="B1" sqref="B1:H13"/>
    </sheetView>
  </sheetViews>
  <sheetFormatPr defaultRowHeight="14.5"/>
  <cols>
    <col min="2" max="2" width="19.08984375" customWidth="1"/>
    <col min="3" max="3" width="18" customWidth="1"/>
    <col min="4" max="4" width="21.6328125" customWidth="1"/>
    <col min="5" max="5" width="14.26953125" customWidth="1"/>
    <col min="6" max="6" width="19.36328125" customWidth="1"/>
    <col min="7" max="8" width="78.08984375" customWidth="1"/>
  </cols>
  <sheetData>
    <row r="1" spans="2:8" ht="46.5" thickBot="1">
      <c r="B1" s="258" t="s">
        <v>681</v>
      </c>
      <c r="C1" s="259"/>
      <c r="D1" s="260"/>
      <c r="E1" s="260"/>
      <c r="F1" s="260"/>
      <c r="G1" s="260"/>
      <c r="H1" s="261"/>
    </row>
    <row r="2" spans="2:8" ht="23.5">
      <c r="B2" s="138" t="s">
        <v>0</v>
      </c>
      <c r="C2" s="138" t="s">
        <v>462</v>
      </c>
      <c r="D2" s="138" t="s">
        <v>463</v>
      </c>
      <c r="E2" s="139" t="s">
        <v>2</v>
      </c>
      <c r="F2" s="139" t="s">
        <v>464</v>
      </c>
      <c r="G2" s="138" t="s">
        <v>4</v>
      </c>
      <c r="H2" s="138" t="s">
        <v>5</v>
      </c>
    </row>
    <row r="3" spans="2:8" ht="89.5">
      <c r="B3" s="307" t="s">
        <v>555</v>
      </c>
      <c r="C3" s="131" t="s">
        <v>556</v>
      </c>
      <c r="D3" s="116" t="s">
        <v>307</v>
      </c>
      <c r="E3" s="116" t="s">
        <v>314</v>
      </c>
      <c r="F3" s="181">
        <v>7</v>
      </c>
      <c r="G3" s="226" t="s">
        <v>121</v>
      </c>
      <c r="H3" s="226" t="s">
        <v>319</v>
      </c>
    </row>
    <row r="4" spans="2:8" ht="89.5">
      <c r="B4" s="307"/>
      <c r="C4" s="131" t="s">
        <v>557</v>
      </c>
      <c r="D4" s="116" t="s">
        <v>308</v>
      </c>
      <c r="E4" s="116" t="s">
        <v>314</v>
      </c>
      <c r="F4" s="182"/>
      <c r="G4" s="226"/>
      <c r="H4" s="226"/>
    </row>
    <row r="5" spans="2:8" ht="89.5">
      <c r="B5" s="307"/>
      <c r="C5" s="131" t="s">
        <v>558</v>
      </c>
      <c r="D5" s="116" t="s">
        <v>309</v>
      </c>
      <c r="E5" s="116" t="s">
        <v>314</v>
      </c>
      <c r="F5" s="183"/>
      <c r="G5" s="226"/>
      <c r="H5" s="226"/>
    </row>
    <row r="6" spans="2:8" ht="18.5">
      <c r="B6" s="305" t="s">
        <v>316</v>
      </c>
      <c r="C6" s="305"/>
      <c r="D6" s="305"/>
      <c r="E6" s="153"/>
      <c r="F6" s="140">
        <v>7</v>
      </c>
      <c r="G6" s="154"/>
      <c r="H6" s="154"/>
    </row>
    <row r="7" spans="2:8" ht="89.5">
      <c r="B7" s="307" t="s">
        <v>559</v>
      </c>
      <c r="C7" s="131" t="s">
        <v>560</v>
      </c>
      <c r="D7" s="116" t="s">
        <v>310</v>
      </c>
      <c r="E7" s="116" t="s">
        <v>314</v>
      </c>
      <c r="F7" s="181">
        <v>4</v>
      </c>
      <c r="G7" s="226" t="s">
        <v>121</v>
      </c>
      <c r="H7" s="226" t="s">
        <v>319</v>
      </c>
    </row>
    <row r="8" spans="2:8" ht="89.5">
      <c r="B8" s="307"/>
      <c r="C8" s="131" t="s">
        <v>561</v>
      </c>
      <c r="D8" s="116" t="s">
        <v>311</v>
      </c>
      <c r="E8" s="116" t="s">
        <v>314</v>
      </c>
      <c r="F8" s="183"/>
      <c r="G8" s="226"/>
      <c r="H8" s="226"/>
    </row>
    <row r="9" spans="2:8" ht="18.5">
      <c r="B9" s="305" t="s">
        <v>316</v>
      </c>
      <c r="C9" s="305"/>
      <c r="D9" s="305"/>
      <c r="E9" s="153"/>
      <c r="F9" s="140">
        <v>4</v>
      </c>
      <c r="G9" s="154"/>
      <c r="H9" s="154"/>
    </row>
    <row r="10" spans="2:8" ht="89.5">
      <c r="B10" s="307" t="s">
        <v>562</v>
      </c>
      <c r="C10" s="131" t="s">
        <v>563</v>
      </c>
      <c r="D10" s="116" t="s">
        <v>312</v>
      </c>
      <c r="E10" s="116" t="s">
        <v>314</v>
      </c>
      <c r="F10" s="181">
        <v>4</v>
      </c>
      <c r="G10" s="226" t="s">
        <v>121</v>
      </c>
      <c r="H10" s="226" t="s">
        <v>319</v>
      </c>
    </row>
    <row r="11" spans="2:8" ht="89.5">
      <c r="B11" s="307"/>
      <c r="C11" s="131" t="s">
        <v>564</v>
      </c>
      <c r="D11" s="116" t="s">
        <v>313</v>
      </c>
      <c r="E11" s="116" t="s">
        <v>314</v>
      </c>
      <c r="F11" s="183"/>
      <c r="G11" s="226"/>
      <c r="H11" s="226"/>
    </row>
    <row r="12" spans="2:8" ht="18.5">
      <c r="B12" s="305" t="s">
        <v>316</v>
      </c>
      <c r="C12" s="305"/>
      <c r="D12" s="305"/>
      <c r="E12" s="140"/>
      <c r="F12" s="140">
        <v>4</v>
      </c>
      <c r="G12" s="150"/>
      <c r="H12" s="154"/>
    </row>
    <row r="13" spans="2:8" ht="21">
      <c r="B13" s="306" t="s">
        <v>125</v>
      </c>
      <c r="C13" s="306"/>
      <c r="D13" s="306"/>
      <c r="E13" s="140"/>
      <c r="F13" s="140">
        <f>SUM(F6,F9,F12)</f>
        <v>15</v>
      </c>
      <c r="G13" s="150"/>
      <c r="H13" s="154"/>
    </row>
  </sheetData>
  <mergeCells count="17">
    <mergeCell ref="H10:H11"/>
    <mergeCell ref="B12:D12"/>
    <mergeCell ref="B13:D13"/>
    <mergeCell ref="B1:H1"/>
    <mergeCell ref="B6:D6"/>
    <mergeCell ref="B9:D9"/>
    <mergeCell ref="B10:B11"/>
    <mergeCell ref="B3:B5"/>
    <mergeCell ref="F3:F5"/>
    <mergeCell ref="G3:G5"/>
    <mergeCell ref="H3:H5"/>
    <mergeCell ref="B7:B8"/>
    <mergeCell ref="F7:F8"/>
    <mergeCell ref="G7:G8"/>
    <mergeCell ref="H7:H8"/>
    <mergeCell ref="F10:F11"/>
    <mergeCell ref="G10:G11"/>
  </mergeCells>
  <phoneticPr fontId="1" type="noConversion"/>
  <pageMargins left="0.7" right="0.7" top="0.75" bottom="0.75" header="0.3" footer="0.3"/>
  <pageSetup paperSize="9" scale="4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A6C7A-E2E0-488F-AB58-A9BE5E5D4F85}">
  <sheetPr>
    <pageSetUpPr fitToPage="1"/>
  </sheetPr>
  <dimension ref="B1:H23"/>
  <sheetViews>
    <sheetView showGridLines="0" topLeftCell="A7" zoomScale="55" zoomScaleNormal="55" workbookViewId="0">
      <selection activeCell="A12" sqref="A12:XFD13"/>
    </sheetView>
  </sheetViews>
  <sheetFormatPr defaultRowHeight="14.5"/>
  <cols>
    <col min="3" max="3" width="18" customWidth="1"/>
    <col min="4" max="4" width="20.6328125" style="169" customWidth="1"/>
    <col min="5" max="5" width="14.26953125" customWidth="1"/>
    <col min="6" max="6" width="19.36328125" customWidth="1"/>
    <col min="7" max="7" width="66.08984375" customWidth="1"/>
    <col min="8" max="8" width="100.90625" customWidth="1"/>
  </cols>
  <sheetData>
    <row r="1" spans="2:8" ht="46.5" thickBot="1">
      <c r="B1" s="258" t="s">
        <v>678</v>
      </c>
      <c r="C1" s="259"/>
      <c r="D1" s="260"/>
      <c r="E1" s="260"/>
      <c r="F1" s="260"/>
      <c r="G1" s="260"/>
      <c r="H1" s="261"/>
    </row>
    <row r="2" spans="2:8" ht="23.5">
      <c r="B2" s="173" t="s">
        <v>0</v>
      </c>
      <c r="C2" s="173" t="s">
        <v>462</v>
      </c>
      <c r="D2" s="174" t="s">
        <v>463</v>
      </c>
      <c r="E2" s="174" t="s">
        <v>2</v>
      </c>
      <c r="F2" s="174" t="s">
        <v>464</v>
      </c>
      <c r="G2" s="173" t="s">
        <v>4</v>
      </c>
      <c r="H2" s="173" t="s">
        <v>5</v>
      </c>
    </row>
    <row r="3" spans="2:8" ht="80" customHeight="1">
      <c r="B3" s="195" t="s">
        <v>198</v>
      </c>
      <c r="C3" s="118" t="s">
        <v>565</v>
      </c>
      <c r="D3" s="187" t="s">
        <v>199</v>
      </c>
      <c r="E3" s="122" t="s">
        <v>200</v>
      </c>
      <c r="F3" s="122">
        <v>1</v>
      </c>
      <c r="G3" s="71" t="s">
        <v>327</v>
      </c>
      <c r="H3" s="125" t="s">
        <v>328</v>
      </c>
    </row>
    <row r="4" spans="2:8" ht="80" customHeight="1">
      <c r="B4" s="195"/>
      <c r="C4" s="118" t="s">
        <v>566</v>
      </c>
      <c r="D4" s="188"/>
      <c r="E4" s="122" t="s">
        <v>329</v>
      </c>
      <c r="F4" s="122">
        <v>1</v>
      </c>
      <c r="G4" s="71" t="s">
        <v>330</v>
      </c>
      <c r="H4" s="125" t="s">
        <v>331</v>
      </c>
    </row>
    <row r="5" spans="2:8" ht="80" customHeight="1">
      <c r="B5" s="195"/>
      <c r="C5" s="118" t="s">
        <v>567</v>
      </c>
      <c r="D5" s="187" t="s">
        <v>201</v>
      </c>
      <c r="E5" s="122" t="s">
        <v>200</v>
      </c>
      <c r="F5" s="126">
        <v>1</v>
      </c>
      <c r="G5" s="71" t="s">
        <v>327</v>
      </c>
      <c r="H5" s="125" t="s">
        <v>332</v>
      </c>
    </row>
    <row r="6" spans="2:8" ht="80" customHeight="1">
      <c r="B6" s="195"/>
      <c r="C6" s="118" t="s">
        <v>568</v>
      </c>
      <c r="D6" s="188"/>
      <c r="E6" s="122" t="s">
        <v>329</v>
      </c>
      <c r="F6" s="126">
        <v>1</v>
      </c>
      <c r="G6" s="71" t="s">
        <v>202</v>
      </c>
      <c r="H6" s="125" t="s">
        <v>333</v>
      </c>
    </row>
    <row r="7" spans="2:8" ht="80" customHeight="1">
      <c r="B7" s="195"/>
      <c r="C7" s="118" t="s">
        <v>569</v>
      </c>
      <c r="D7" s="137" t="s">
        <v>203</v>
      </c>
      <c r="E7" s="122" t="s">
        <v>293</v>
      </c>
      <c r="F7" s="126">
        <v>1</v>
      </c>
      <c r="G7" s="71" t="s">
        <v>327</v>
      </c>
      <c r="H7" s="125" t="s">
        <v>334</v>
      </c>
    </row>
    <row r="8" spans="2:8" ht="18.5">
      <c r="B8" s="308" t="s">
        <v>125</v>
      </c>
      <c r="C8" s="308"/>
      <c r="D8" s="308"/>
      <c r="E8" s="170"/>
      <c r="F8" s="170">
        <f>SUM(F3:F7)</f>
        <v>5</v>
      </c>
      <c r="G8" s="171"/>
      <c r="H8" s="172"/>
    </row>
    <row r="9" spans="2:8" ht="80" customHeight="1">
      <c r="B9" s="195" t="s">
        <v>204</v>
      </c>
      <c r="C9" s="118" t="s">
        <v>570</v>
      </c>
      <c r="D9" s="187" t="s">
        <v>205</v>
      </c>
      <c r="E9" s="122" t="s">
        <v>200</v>
      </c>
      <c r="F9" s="126">
        <v>1</v>
      </c>
      <c r="G9" s="78" t="s">
        <v>336</v>
      </c>
      <c r="H9" s="125" t="s">
        <v>337</v>
      </c>
    </row>
    <row r="10" spans="2:8" ht="80" customHeight="1">
      <c r="B10" s="195"/>
      <c r="C10" s="118" t="s">
        <v>571</v>
      </c>
      <c r="D10" s="194"/>
      <c r="E10" s="122" t="s">
        <v>329</v>
      </c>
      <c r="F10" s="126">
        <v>2</v>
      </c>
      <c r="G10" s="78" t="s">
        <v>338</v>
      </c>
      <c r="H10" s="125" t="s">
        <v>339</v>
      </c>
    </row>
    <row r="11" spans="2:8" ht="18.5">
      <c r="B11" s="308" t="s">
        <v>125</v>
      </c>
      <c r="C11" s="308"/>
      <c r="D11" s="308"/>
      <c r="E11" s="170"/>
      <c r="F11" s="170">
        <f>SUM(F9:F10)</f>
        <v>3</v>
      </c>
      <c r="G11" s="171"/>
      <c r="H11" s="172"/>
    </row>
    <row r="12" spans="2:8" ht="80" customHeight="1">
      <c r="B12" s="181" t="s">
        <v>207</v>
      </c>
      <c r="C12" s="118" t="s">
        <v>572</v>
      </c>
      <c r="D12" s="137" t="s">
        <v>208</v>
      </c>
      <c r="E12" s="122" t="s">
        <v>293</v>
      </c>
      <c r="F12" s="126">
        <v>1</v>
      </c>
      <c r="G12" s="79" t="s">
        <v>341</v>
      </c>
      <c r="H12" s="125" t="s">
        <v>342</v>
      </c>
    </row>
    <row r="13" spans="2:8" ht="80" customHeight="1">
      <c r="B13" s="183"/>
      <c r="C13" s="118" t="s">
        <v>573</v>
      </c>
      <c r="D13" s="137" t="s">
        <v>209</v>
      </c>
      <c r="E13" s="122" t="s">
        <v>293</v>
      </c>
      <c r="F13" s="126">
        <v>1</v>
      </c>
      <c r="G13" s="79" t="s">
        <v>341</v>
      </c>
      <c r="H13" s="125" t="s">
        <v>345</v>
      </c>
    </row>
    <row r="14" spans="2:8" ht="18.5">
      <c r="B14" s="309" t="s">
        <v>125</v>
      </c>
      <c r="C14" s="310"/>
      <c r="D14" s="311"/>
      <c r="E14" s="170"/>
      <c r="F14" s="170">
        <f>SUM(F12:F13)</f>
        <v>2</v>
      </c>
      <c r="G14" s="171"/>
      <c r="H14" s="172"/>
    </row>
    <row r="15" spans="2:8" ht="18.5">
      <c r="B15" s="309" t="s">
        <v>125</v>
      </c>
      <c r="C15" s="310"/>
      <c r="D15" s="311"/>
      <c r="E15" s="170"/>
      <c r="F15" s="170">
        <v>10</v>
      </c>
      <c r="G15" s="171"/>
      <c r="H15" s="172"/>
    </row>
    <row r="23" spans="7:7">
      <c r="G23">
        <v>11</v>
      </c>
    </row>
  </sheetData>
  <mergeCells count="11">
    <mergeCell ref="B15:D15"/>
    <mergeCell ref="B9:B10"/>
    <mergeCell ref="D9:D10"/>
    <mergeCell ref="B11:D11"/>
    <mergeCell ref="B12:B13"/>
    <mergeCell ref="B14:D14"/>
    <mergeCell ref="B1:H1"/>
    <mergeCell ref="B3:B7"/>
    <mergeCell ref="D3:D4"/>
    <mergeCell ref="D5:D6"/>
    <mergeCell ref="B8:D8"/>
  </mergeCells>
  <phoneticPr fontId="1" type="noConversion"/>
  <pageMargins left="0.7" right="0.7" top="0.75" bottom="0.75" header="0.3" footer="0.3"/>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all</vt:lpstr>
      <vt:lpstr>中德智能制造学院</vt:lpstr>
      <vt:lpstr>大数据与互联网学院</vt:lpstr>
      <vt:lpstr>新材料与新能源学院</vt:lpstr>
      <vt:lpstr>城市交通与物流学院</vt:lpstr>
      <vt:lpstr>健康与环境工程学院</vt:lpstr>
      <vt:lpstr>创意设计学院</vt:lpstr>
      <vt:lpstr>商学院</vt:lpstr>
      <vt:lpstr>外国语学院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PennyLi</cp:lastModifiedBy>
  <cp:lastPrinted>2022-01-14T06:35:29Z</cp:lastPrinted>
  <dcterms:created xsi:type="dcterms:W3CDTF">2021-11-21T14:37:22Z</dcterms:created>
  <dcterms:modified xsi:type="dcterms:W3CDTF">2022-01-18T03:17:21Z</dcterms:modified>
</cp:coreProperties>
</file>